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<sst xmlns="http://schemas.openxmlformats.org/spreadsheetml/2006/main" count="76" uniqueCount="64">
  <si>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№</t>
  </si>
  <si>
    <t>знач-ть</t>
  </si>
  <si>
    <t>абсолютное сравнение</t>
  </si>
  <si>
    <t>относительное сравнение</t>
  </si>
  <si>
    <t>бальная оценка анализируемой заявки;</t>
  </si>
  <si>
    <t>значение показателя для анализируемой заявки;</t>
  </si>
  <si>
    <t>максимальное количество баллов для расчета рейтинга;</t>
  </si>
  <si>
    <t>минимальное количество баллов для расчета рейтинга;</t>
  </si>
  <si>
    <t>значимость показателя для анализируемой заявки.</t>
  </si>
  <si>
    <r>
      <t xml:space="preserve">S = </t>
    </r>
    <r>
      <rPr>
        <b/>
        <sz val="9"/>
        <rFont val="Symbol"/>
        <family val="1"/>
      </rPr>
      <t>S</t>
    </r>
    <r>
      <rPr>
        <b/>
        <sz val="9"/>
        <rFont val="Arial Cyr"/>
        <family val="0"/>
      </rPr>
      <t>(S</t>
    </r>
    <r>
      <rPr>
        <b/>
        <vertAlign val="subscript"/>
        <sz val="9"/>
        <rFont val="Arial Cyr"/>
        <family val="0"/>
      </rPr>
      <t>i</t>
    </r>
    <r>
      <rPr>
        <b/>
        <sz val="9"/>
        <rFont val="Arial Cyr"/>
        <family val="0"/>
      </rPr>
      <t xml:space="preserve"> * P</t>
    </r>
    <r>
      <rPr>
        <b/>
        <vertAlign val="subscript"/>
        <sz val="9"/>
        <rFont val="Arial Cyr"/>
        <family val="0"/>
      </rPr>
      <t>i</t>
    </r>
    <r>
      <rPr>
        <b/>
        <sz val="9"/>
        <rFont val="Arial Cyr"/>
        <family val="0"/>
      </rPr>
      <t>)</t>
    </r>
  </si>
  <si>
    <r>
      <t>S</t>
    </r>
    <r>
      <rPr>
        <b/>
        <vertAlign val="subscript"/>
        <sz val="9"/>
        <rFont val="Arial Cyr"/>
        <family val="0"/>
      </rPr>
      <t xml:space="preserve">i   </t>
    </r>
    <r>
      <rPr>
        <b/>
        <sz val="9"/>
        <rFont val="Arial Cyr"/>
        <family val="0"/>
      </rPr>
      <t>=</t>
    </r>
  </si>
  <si>
    <r>
      <t>B</t>
    </r>
    <r>
      <rPr>
        <b/>
        <vertAlign val="subscript"/>
        <sz val="9"/>
        <rFont val="Arial Cyr"/>
        <family val="0"/>
      </rPr>
      <t>i</t>
    </r>
  </si>
  <si>
    <r>
      <t>* (L</t>
    </r>
    <r>
      <rPr>
        <b/>
        <vertAlign val="subscript"/>
        <sz val="9"/>
        <rFont val="Arial Cyr"/>
        <family val="0"/>
      </rPr>
      <t xml:space="preserve">max </t>
    </r>
    <r>
      <rPr>
        <b/>
        <sz val="9"/>
        <rFont val="Arial Cyr"/>
        <family val="0"/>
      </rPr>
      <t>- L</t>
    </r>
    <r>
      <rPr>
        <b/>
        <vertAlign val="subscript"/>
        <sz val="9"/>
        <rFont val="Arial Cyr"/>
        <family val="0"/>
      </rPr>
      <t>min</t>
    </r>
    <r>
      <rPr>
        <b/>
        <sz val="9"/>
        <rFont val="Arial Cyr"/>
        <family val="0"/>
      </rPr>
      <t>) + L</t>
    </r>
    <r>
      <rPr>
        <b/>
        <vertAlign val="subscript"/>
        <sz val="9"/>
        <rFont val="Arial Cyr"/>
        <family val="0"/>
      </rPr>
      <t>min</t>
    </r>
  </si>
  <si>
    <r>
      <t>B</t>
    </r>
    <r>
      <rPr>
        <b/>
        <vertAlign val="subscript"/>
        <sz val="9"/>
        <rFont val="Arial Cyr"/>
        <family val="0"/>
      </rPr>
      <t xml:space="preserve">i  </t>
    </r>
    <r>
      <rPr>
        <b/>
        <sz val="9"/>
        <rFont val="Arial Cyr"/>
        <family val="0"/>
      </rPr>
      <t xml:space="preserve">- </t>
    </r>
    <r>
      <rPr>
        <b/>
        <vertAlign val="subscript"/>
        <sz val="9"/>
        <rFont val="Arial Cyr"/>
        <family val="0"/>
      </rPr>
      <t xml:space="preserve"> </t>
    </r>
    <r>
      <rPr>
        <b/>
        <sz val="9"/>
        <rFont val="Arial Cyr"/>
        <family val="0"/>
      </rPr>
      <t>B</t>
    </r>
    <r>
      <rPr>
        <b/>
        <vertAlign val="subscript"/>
        <sz val="9"/>
        <rFont val="Arial Cyr"/>
        <family val="0"/>
      </rPr>
      <t>min i</t>
    </r>
  </si>
  <si>
    <r>
      <t>B</t>
    </r>
    <r>
      <rPr>
        <b/>
        <vertAlign val="subscript"/>
        <sz val="9"/>
        <rFont val="Arial Cyr"/>
        <family val="0"/>
      </rPr>
      <t>maxi</t>
    </r>
  </si>
  <si>
    <r>
      <t>B</t>
    </r>
    <r>
      <rPr>
        <b/>
        <vertAlign val="subscript"/>
        <sz val="9"/>
        <rFont val="Arial Cyr"/>
        <family val="0"/>
      </rPr>
      <t>max i</t>
    </r>
    <r>
      <rPr>
        <b/>
        <sz val="9"/>
        <rFont val="Arial Cyr"/>
        <family val="0"/>
      </rPr>
      <t xml:space="preserve"> - B</t>
    </r>
    <r>
      <rPr>
        <b/>
        <vertAlign val="subscript"/>
        <sz val="9"/>
        <rFont val="Arial Cyr"/>
        <family val="0"/>
      </rPr>
      <t>min i</t>
    </r>
  </si>
  <si>
    <t>знач-ия показат</t>
  </si>
  <si>
    <r>
      <t>S</t>
    </r>
    <r>
      <rPr>
        <b/>
        <vertAlign val="subscript"/>
        <sz val="9"/>
        <rFont val="Arial Cyr"/>
        <family val="0"/>
      </rPr>
      <t xml:space="preserve">i </t>
    </r>
  </si>
  <si>
    <r>
      <t>B</t>
    </r>
    <r>
      <rPr>
        <b/>
        <vertAlign val="subscript"/>
        <sz val="9"/>
        <rFont val="Arial Cyr"/>
        <family val="0"/>
      </rPr>
      <t>min i</t>
    </r>
  </si>
  <si>
    <r>
      <t>L</t>
    </r>
    <r>
      <rPr>
        <b/>
        <vertAlign val="subscript"/>
        <sz val="9"/>
        <rFont val="Arial Cyr"/>
        <family val="0"/>
      </rPr>
      <t>max</t>
    </r>
  </si>
  <si>
    <r>
      <t>L</t>
    </r>
    <r>
      <rPr>
        <b/>
        <vertAlign val="subscript"/>
        <sz val="9"/>
        <rFont val="Arial Cyr"/>
        <family val="0"/>
      </rPr>
      <t>min</t>
    </r>
  </si>
  <si>
    <r>
      <t>P</t>
    </r>
    <r>
      <rPr>
        <b/>
        <vertAlign val="subscript"/>
        <sz val="9"/>
        <rFont val="Arial Cyr"/>
        <family val="0"/>
      </rPr>
      <t>i</t>
    </r>
  </si>
  <si>
    <t>заказчика</t>
  </si>
  <si>
    <t>участников</t>
  </si>
  <si>
    <t xml:space="preserve">баллы </t>
  </si>
  <si>
    <t>наилучшее значение пок-ля среди всех заявок в нат-ых ед. изм.;</t>
  </si>
  <si>
    <t>наихудшее значение пок-ля среди всех заявок в нат-ых ед. изм.;</t>
  </si>
  <si>
    <t>цена контракта</t>
  </si>
  <si>
    <t>срок выполнения работ</t>
  </si>
  <si>
    <t>объем предоставления гарантий качества работ</t>
  </si>
  <si>
    <t>срок предоставления гарантий качества работ</t>
  </si>
  <si>
    <t>применяемые технологии и методы выполнения работ, их новизна, эффективность, надежность</t>
  </si>
  <si>
    <t>методы, обеспечивающие соответствие или превышение установленных стандартов качества</t>
  </si>
  <si>
    <t>организация выполнения работ</t>
  </si>
  <si>
    <t>наличие системы контроля качества</t>
  </si>
  <si>
    <t>Критерии</t>
  </si>
  <si>
    <r>
      <t xml:space="preserve"> </t>
    </r>
    <r>
      <rPr>
        <b/>
        <vertAlign val="subscript"/>
        <sz val="9"/>
        <rFont val="Arial Cyr"/>
        <family val="0"/>
      </rPr>
      <t xml:space="preserve"> </t>
    </r>
    <r>
      <rPr>
        <b/>
        <sz val="9"/>
        <rFont val="Arial Cyr"/>
        <family val="0"/>
      </rPr>
      <t>B</t>
    </r>
    <r>
      <rPr>
        <b/>
        <vertAlign val="subscript"/>
        <sz val="9"/>
        <rFont val="Arial Cyr"/>
        <family val="0"/>
      </rPr>
      <t xml:space="preserve">max I </t>
    </r>
    <r>
      <rPr>
        <b/>
        <sz val="9"/>
        <rFont val="Arial Cyr"/>
        <family val="0"/>
      </rPr>
      <t>-</t>
    </r>
    <r>
      <rPr>
        <b/>
        <vertAlign val="subscript"/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B</t>
    </r>
    <r>
      <rPr>
        <b/>
        <vertAlign val="subscript"/>
        <sz val="9"/>
        <rFont val="Arial Cyr"/>
        <family val="0"/>
      </rPr>
      <t>i</t>
    </r>
  </si>
  <si>
    <t>Итого</t>
  </si>
  <si>
    <t>материальные ресурсы, предлагаемые для выполнения</t>
  </si>
  <si>
    <t>соответствие трудовых ресурсов характеру выполняемых работ</t>
  </si>
  <si>
    <t>достаточность технических средств и производственных ресурсов, предлагаемых для производства работ</t>
  </si>
  <si>
    <t>ООО "Давид"</t>
  </si>
  <si>
    <t>ООО "Норильсктехстрой"</t>
  </si>
  <si>
    <r>
      <t>B</t>
    </r>
    <r>
      <rPr>
        <vertAlign val="subscript"/>
        <sz val="8"/>
        <rFont val="Arial Cyr"/>
        <family val="0"/>
      </rPr>
      <t>max</t>
    </r>
  </si>
  <si>
    <r>
      <t>B</t>
    </r>
    <r>
      <rPr>
        <vertAlign val="subscript"/>
        <sz val="8"/>
        <rFont val="Arial Cyr"/>
        <family val="0"/>
      </rPr>
      <t>min</t>
    </r>
  </si>
  <si>
    <r>
      <t>P</t>
    </r>
    <r>
      <rPr>
        <vertAlign val="subscript"/>
        <sz val="8"/>
        <rFont val="Arial Cyr"/>
        <family val="0"/>
      </rPr>
      <t>i</t>
    </r>
  </si>
  <si>
    <r>
      <t>L</t>
    </r>
    <r>
      <rPr>
        <vertAlign val="subscript"/>
        <sz val="8"/>
        <rFont val="Arial Cyr"/>
        <family val="0"/>
      </rPr>
      <t>max</t>
    </r>
  </si>
  <si>
    <r>
      <t>L</t>
    </r>
    <r>
      <rPr>
        <vertAlign val="subscript"/>
        <sz val="8"/>
        <rFont val="Arial Cyr"/>
        <family val="0"/>
      </rPr>
      <t>min</t>
    </r>
  </si>
  <si>
    <r>
      <t>L</t>
    </r>
    <r>
      <rPr>
        <vertAlign val="subscript"/>
        <sz val="8"/>
        <rFont val="Arial Cyr"/>
        <family val="0"/>
      </rPr>
      <t>1</t>
    </r>
  </si>
  <si>
    <r>
      <t>L</t>
    </r>
    <r>
      <rPr>
        <vertAlign val="subscript"/>
        <sz val="8"/>
        <rFont val="Arial Cyr"/>
        <family val="0"/>
      </rPr>
      <t>2</t>
    </r>
  </si>
  <si>
    <r>
      <t>B</t>
    </r>
    <r>
      <rPr>
        <vertAlign val="subscript"/>
        <sz val="8"/>
        <rFont val="Arial Cyr"/>
        <family val="0"/>
      </rPr>
      <t>1</t>
    </r>
  </si>
  <si>
    <r>
      <t>B</t>
    </r>
    <r>
      <rPr>
        <vertAlign val="subscript"/>
        <sz val="8"/>
        <rFont val="Arial Cyr"/>
        <family val="0"/>
      </rPr>
      <t>2</t>
    </r>
  </si>
  <si>
    <r>
      <t>S</t>
    </r>
    <r>
      <rPr>
        <vertAlign val="subscript"/>
        <sz val="8"/>
        <rFont val="Arial Cyr"/>
        <family val="0"/>
      </rPr>
      <t>1</t>
    </r>
  </si>
  <si>
    <r>
      <t>S</t>
    </r>
    <r>
      <rPr>
        <vertAlign val="subscript"/>
        <sz val="8"/>
        <rFont val="Arial Cyr"/>
        <family val="0"/>
      </rPr>
      <t xml:space="preserve">1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1</t>
    </r>
  </si>
  <si>
    <r>
      <t>S</t>
    </r>
    <r>
      <rPr>
        <vertAlign val="subscript"/>
        <sz val="8"/>
        <rFont val="Arial Cyr"/>
        <family val="0"/>
      </rPr>
      <t>2</t>
    </r>
  </si>
  <si>
    <r>
      <t>S</t>
    </r>
    <r>
      <rPr>
        <vertAlign val="subscript"/>
        <sz val="8"/>
        <rFont val="Arial Cyr"/>
        <family val="0"/>
      </rPr>
      <t xml:space="preserve">2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2</t>
    </r>
  </si>
  <si>
    <r>
      <t>S</t>
    </r>
    <r>
      <rPr>
        <vertAlign val="subscript"/>
        <sz val="8"/>
        <rFont val="Arial Cyr"/>
        <family val="0"/>
      </rPr>
      <t>5</t>
    </r>
  </si>
  <si>
    <r>
      <t>S</t>
    </r>
    <r>
      <rPr>
        <vertAlign val="subscript"/>
        <sz val="8"/>
        <rFont val="Arial Cyr"/>
        <family val="0"/>
      </rPr>
      <t xml:space="preserve">1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5</t>
    </r>
  </si>
  <si>
    <r>
      <t>S</t>
    </r>
    <r>
      <rPr>
        <vertAlign val="subscript"/>
        <sz val="8"/>
        <rFont val="Arial Cyr"/>
        <family val="0"/>
      </rPr>
      <t>6</t>
    </r>
  </si>
  <si>
    <r>
      <t>S</t>
    </r>
    <r>
      <rPr>
        <vertAlign val="subscript"/>
        <sz val="8"/>
        <rFont val="Arial Cyr"/>
        <family val="0"/>
      </rPr>
      <t xml:space="preserve">1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6</t>
    </r>
  </si>
  <si>
    <r>
      <t>S</t>
    </r>
    <r>
      <rPr>
        <vertAlign val="subscript"/>
        <sz val="8"/>
        <rFont val="Arial Cyr"/>
        <family val="0"/>
      </rPr>
      <t>7</t>
    </r>
  </si>
  <si>
    <r>
      <t>S</t>
    </r>
    <r>
      <rPr>
        <vertAlign val="subscript"/>
        <sz val="8"/>
        <rFont val="Arial Cyr"/>
        <family val="0"/>
      </rPr>
      <t xml:space="preserve">1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7</t>
    </r>
  </si>
  <si>
    <r>
      <t>S</t>
    </r>
    <r>
      <rPr>
        <vertAlign val="subscript"/>
        <sz val="8"/>
        <rFont val="Arial Cyr"/>
        <family val="0"/>
      </rPr>
      <t>8</t>
    </r>
  </si>
  <si>
    <r>
      <t>S</t>
    </r>
    <r>
      <rPr>
        <vertAlign val="subscript"/>
        <sz val="8"/>
        <rFont val="Arial Cyr"/>
        <family val="0"/>
      </rPr>
      <t xml:space="preserve">1 </t>
    </r>
    <r>
      <rPr>
        <sz val="8"/>
        <rFont val="Arial Cyr"/>
        <family val="0"/>
      </rPr>
      <t>* P</t>
    </r>
    <r>
      <rPr>
        <vertAlign val="subscript"/>
        <sz val="8"/>
        <rFont val="Arial Cyr"/>
        <family val="0"/>
      </rPr>
      <t>8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</si>
</sst>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#,##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vertAlign val="subscript"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Symbol"/>
      <family val="1"/>
    </font>
    <font>
      <sz val="12"/>
      <name val="Symbol"/>
      <family val="1"/>
    </font>
    <font>
      <sz val="8"/>
      <name val="Arial"/>
      <family val="2"/>
    </font>
    <font>
      <i/>
      <sz val="8"/>
      <name val="Arial"/>
      <family val="2"/>
    </font>
    <font>
      <vertAlign val="subscript"/>
      <sz val="8"/>
      <name val="Arial Cyr"/>
      <family val="0"/>
    </font>
    <font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167" fontId="1" fillId="0" borderId="18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0" fontId="1" fillId="0" borderId="6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164" fontId="1" fillId="0" borderId="24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167" fontId="1" fillId="0" borderId="8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67" fontId="1" fillId="0" borderId="27" xfId="0" applyNumberFormat="1" applyFont="1" applyBorder="1" applyAlignment="1">
      <alignment horizontal="right"/>
    </xf>
    <xf numFmtId="167" fontId="1" fillId="0" borderId="18" xfId="0" applyNumberFormat="1" applyFont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pane xSplit="11" ySplit="11" topLeftCell="L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M1" sqref="M1"/>
    </sheetView>
  </sheetViews>
  <sheetFormatPr defaultColWidth="9.00390625" defaultRowHeight="12.75" outlineLevelCol="1"/>
  <cols>
    <col min="1" max="1" width="5.125" style="1" customWidth="1"/>
    <col min="2" max="2" width="40.375" style="1" customWidth="1"/>
    <col min="3" max="3" width="6.625" style="1" bestFit="1" customWidth="1"/>
    <col min="4" max="4" width="3.75390625" style="2" bestFit="1" customWidth="1"/>
    <col min="5" max="5" width="3.625" style="2" bestFit="1" customWidth="1"/>
    <col min="6" max="6" width="3.75390625" style="2" customWidth="1"/>
    <col min="7" max="7" width="4.125" style="2" customWidth="1"/>
    <col min="8" max="9" width="7.875" style="2" bestFit="1" customWidth="1"/>
    <col min="10" max="10" width="8.25390625" style="2" customWidth="1"/>
    <col min="11" max="11" width="7.75390625" style="2" customWidth="1"/>
    <col min="12" max="12" width="7.375" style="2" customWidth="1"/>
    <col min="13" max="13" width="7.625" style="2" customWidth="1"/>
    <col min="14" max="14" width="6.625" style="2" customWidth="1"/>
    <col min="15" max="15" width="10.125" style="2" customWidth="1"/>
    <col min="16" max="16" width="7.375" style="2" hidden="1" customWidth="1" outlineLevel="1"/>
    <col min="17" max="17" width="7.00390625" style="2" hidden="1" customWidth="1" outlineLevel="1"/>
    <col min="18" max="18" width="7.375" style="2" hidden="1" customWidth="1" outlineLevel="1"/>
    <col min="19" max="21" width="6.625" style="2" hidden="1" customWidth="1" outlineLevel="1"/>
    <col min="22" max="22" width="7.375" style="2" hidden="1" customWidth="1" outlineLevel="1"/>
    <col min="23" max="23" width="6.625" style="2" hidden="1" customWidth="1" outlineLevel="1"/>
    <col min="24" max="24" width="9.125" style="2" customWidth="1" collapsed="1"/>
    <col min="25" max="16384" width="9.125" style="2" customWidth="1"/>
  </cols>
  <sheetData>
    <row r="1" spans="1:11" ht="13.5">
      <c r="A1" s="6" t="s">
        <v>17</v>
      </c>
      <c r="B1" s="91" t="s">
        <v>4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4.25" thickBot="1">
      <c r="A2" s="6" t="s">
        <v>11</v>
      </c>
      <c r="B2" s="91" t="s">
        <v>5</v>
      </c>
      <c r="C2" s="91"/>
      <c r="D2" s="91"/>
      <c r="E2" s="91"/>
      <c r="F2" s="91"/>
      <c r="G2" s="91"/>
      <c r="H2" s="91"/>
      <c r="I2" s="91"/>
      <c r="J2" s="91"/>
      <c r="K2" s="91"/>
    </row>
    <row r="3" spans="1:21" ht="13.5">
      <c r="A3" s="6" t="s">
        <v>14</v>
      </c>
      <c r="B3" s="91" t="s">
        <v>25</v>
      </c>
      <c r="C3" s="91"/>
      <c r="D3" s="91"/>
      <c r="E3" s="91"/>
      <c r="F3" s="91"/>
      <c r="G3" s="91"/>
      <c r="H3" s="91"/>
      <c r="I3" s="91"/>
      <c r="J3" s="91"/>
      <c r="K3" s="91"/>
      <c r="L3" s="77" t="s">
        <v>9</v>
      </c>
      <c r="M3" s="78"/>
      <c r="N3" s="78"/>
      <c r="O3" s="79"/>
      <c r="P3" s="24"/>
      <c r="Q3" s="5"/>
      <c r="R3" s="5"/>
      <c r="S3" s="5"/>
      <c r="T3" s="5"/>
      <c r="U3" s="5"/>
    </row>
    <row r="4" spans="1:21" ht="14.25" thickBot="1">
      <c r="A4" s="6" t="s">
        <v>18</v>
      </c>
      <c r="B4" s="91" t="s">
        <v>26</v>
      </c>
      <c r="C4" s="91"/>
      <c r="D4" s="91"/>
      <c r="E4" s="91"/>
      <c r="F4" s="91"/>
      <c r="G4" s="91"/>
      <c r="H4" s="91"/>
      <c r="I4" s="91"/>
      <c r="J4" s="91"/>
      <c r="K4" s="91"/>
      <c r="L4" s="80"/>
      <c r="M4" s="81"/>
      <c r="N4" s="81"/>
      <c r="O4" s="82"/>
      <c r="P4" s="5"/>
      <c r="Q4" s="5"/>
      <c r="R4" s="5"/>
      <c r="S4" s="5"/>
      <c r="T4" s="5"/>
      <c r="U4" s="5"/>
    </row>
    <row r="5" spans="1:23" ht="13.5">
      <c r="A5" s="6" t="s">
        <v>19</v>
      </c>
      <c r="B5" s="91" t="s">
        <v>6</v>
      </c>
      <c r="C5" s="91"/>
      <c r="D5" s="91"/>
      <c r="E5" s="91"/>
      <c r="F5" s="91"/>
      <c r="G5" s="91"/>
      <c r="H5" s="91"/>
      <c r="I5" s="91"/>
      <c r="J5" s="91"/>
      <c r="K5" s="92"/>
      <c r="L5" s="77" t="s">
        <v>10</v>
      </c>
      <c r="M5" s="3" t="s">
        <v>11</v>
      </c>
      <c r="N5" s="83" t="s">
        <v>12</v>
      </c>
      <c r="O5" s="84"/>
      <c r="P5" s="78" t="s">
        <v>10</v>
      </c>
      <c r="Q5" s="93" t="s">
        <v>13</v>
      </c>
      <c r="R5" s="93"/>
      <c r="S5" s="83" t="s">
        <v>12</v>
      </c>
      <c r="T5" s="83"/>
      <c r="U5" s="83"/>
      <c r="V5" s="83"/>
      <c r="W5" s="84"/>
    </row>
    <row r="6" spans="1:23" ht="14.25" thickBot="1">
      <c r="A6" s="6" t="s">
        <v>20</v>
      </c>
      <c r="B6" s="91" t="s">
        <v>7</v>
      </c>
      <c r="C6" s="91"/>
      <c r="D6" s="91"/>
      <c r="E6" s="91"/>
      <c r="F6" s="91"/>
      <c r="G6" s="91"/>
      <c r="H6" s="91"/>
      <c r="I6" s="91"/>
      <c r="J6" s="91"/>
      <c r="K6" s="92"/>
      <c r="L6" s="80"/>
      <c r="M6" s="4" t="s">
        <v>14</v>
      </c>
      <c r="N6" s="85"/>
      <c r="O6" s="86"/>
      <c r="P6" s="81"/>
      <c r="Q6" s="101" t="s">
        <v>15</v>
      </c>
      <c r="R6" s="101"/>
      <c r="S6" s="85"/>
      <c r="T6" s="85"/>
      <c r="U6" s="85"/>
      <c r="V6" s="85"/>
      <c r="W6" s="86"/>
    </row>
    <row r="7" spans="1:23" ht="13.5">
      <c r="A7" s="6" t="s">
        <v>21</v>
      </c>
      <c r="B7" s="91" t="s">
        <v>8</v>
      </c>
      <c r="C7" s="91"/>
      <c r="D7" s="91"/>
      <c r="E7" s="91"/>
      <c r="F7" s="91"/>
      <c r="G7" s="91"/>
      <c r="H7" s="91"/>
      <c r="I7" s="91"/>
      <c r="J7" s="91"/>
      <c r="K7" s="92"/>
      <c r="L7" s="102" t="s">
        <v>10</v>
      </c>
      <c r="M7" s="25" t="s">
        <v>14</v>
      </c>
      <c r="N7" s="87" t="s">
        <v>12</v>
      </c>
      <c r="O7" s="88"/>
      <c r="P7" s="94" t="s">
        <v>10</v>
      </c>
      <c r="Q7" s="103" t="s">
        <v>36</v>
      </c>
      <c r="R7" s="103"/>
      <c r="S7" s="97" t="s">
        <v>12</v>
      </c>
      <c r="T7" s="97"/>
      <c r="U7" s="97"/>
      <c r="V7" s="97"/>
      <c r="W7" s="98"/>
    </row>
    <row r="8" spans="3:23" ht="14.25" thickBot="1">
      <c r="C8" s="104"/>
      <c r="D8" s="104"/>
      <c r="E8" s="104"/>
      <c r="F8" s="104"/>
      <c r="G8" s="104"/>
      <c r="H8" s="104"/>
      <c r="I8" s="104"/>
      <c r="J8" s="104"/>
      <c r="K8" s="105"/>
      <c r="L8" s="76"/>
      <c r="M8" s="75" t="s">
        <v>11</v>
      </c>
      <c r="N8" s="89"/>
      <c r="O8" s="90"/>
      <c r="P8" s="95"/>
      <c r="Q8" s="96" t="s">
        <v>15</v>
      </c>
      <c r="R8" s="96"/>
      <c r="S8" s="99"/>
      <c r="T8" s="99"/>
      <c r="U8" s="99"/>
      <c r="V8" s="99"/>
      <c r="W8" s="100"/>
    </row>
    <row r="9" spans="1:23" s="122" customFormat="1" ht="12.75" customHeight="1" thickBot="1">
      <c r="A9" s="112" t="s">
        <v>0</v>
      </c>
      <c r="B9" s="113" t="s">
        <v>35</v>
      </c>
      <c r="C9" s="113" t="s">
        <v>1</v>
      </c>
      <c r="D9" s="114" t="s">
        <v>24</v>
      </c>
      <c r="E9" s="114"/>
      <c r="F9" s="114"/>
      <c r="G9" s="114"/>
      <c r="H9" s="115" t="s">
        <v>16</v>
      </c>
      <c r="I9" s="116"/>
      <c r="J9" s="106" t="s">
        <v>43</v>
      </c>
      <c r="K9" s="107" t="s">
        <v>44</v>
      </c>
      <c r="L9" s="117" t="s">
        <v>2</v>
      </c>
      <c r="M9" s="118"/>
      <c r="N9" s="118"/>
      <c r="O9" s="119"/>
      <c r="P9" s="120" t="s">
        <v>3</v>
      </c>
      <c r="Q9" s="121"/>
      <c r="R9" s="121"/>
      <c r="S9" s="121"/>
      <c r="T9" s="121"/>
      <c r="U9" s="121"/>
      <c r="V9" s="121"/>
      <c r="W9" s="107"/>
    </row>
    <row r="10" spans="1:23" s="122" customFormat="1" ht="12.75" thickBot="1">
      <c r="A10" s="123"/>
      <c r="B10" s="124"/>
      <c r="C10" s="123"/>
      <c r="D10" s="125" t="s">
        <v>22</v>
      </c>
      <c r="E10" s="126"/>
      <c r="F10" s="125" t="s">
        <v>23</v>
      </c>
      <c r="G10" s="125"/>
      <c r="H10" s="127" t="s">
        <v>23</v>
      </c>
      <c r="I10" s="125"/>
      <c r="J10" s="108"/>
      <c r="K10" s="109"/>
      <c r="L10" s="128" t="s">
        <v>41</v>
      </c>
      <c r="M10" s="129"/>
      <c r="N10" s="128" t="s">
        <v>42</v>
      </c>
      <c r="O10" s="130"/>
      <c r="P10" s="131">
        <v>1</v>
      </c>
      <c r="Q10" s="132"/>
      <c r="R10" s="133">
        <v>2</v>
      </c>
      <c r="S10" s="132"/>
      <c r="T10" s="133">
        <v>3</v>
      </c>
      <c r="U10" s="132"/>
      <c r="V10" s="133">
        <v>4</v>
      </c>
      <c r="W10" s="134"/>
    </row>
    <row r="11" spans="1:23" s="122" customFormat="1" ht="13.5" thickBot="1">
      <c r="A11" s="135"/>
      <c r="B11" s="136"/>
      <c r="C11" s="137" t="s">
        <v>45</v>
      </c>
      <c r="D11" s="138" t="s">
        <v>46</v>
      </c>
      <c r="E11" s="139" t="s">
        <v>47</v>
      </c>
      <c r="F11" s="140" t="s">
        <v>48</v>
      </c>
      <c r="G11" s="139" t="s">
        <v>49</v>
      </c>
      <c r="H11" s="141" t="s">
        <v>50</v>
      </c>
      <c r="I11" s="142" t="s">
        <v>51</v>
      </c>
      <c r="J11" s="110"/>
      <c r="K11" s="111"/>
      <c r="L11" s="143" t="s">
        <v>52</v>
      </c>
      <c r="M11" s="144" t="s">
        <v>53</v>
      </c>
      <c r="N11" s="143" t="s">
        <v>54</v>
      </c>
      <c r="O11" s="145" t="s">
        <v>55</v>
      </c>
      <c r="P11" s="146" t="s">
        <v>56</v>
      </c>
      <c r="Q11" s="147" t="s">
        <v>57</v>
      </c>
      <c r="R11" s="148" t="s">
        <v>58</v>
      </c>
      <c r="S11" s="147" t="s">
        <v>59</v>
      </c>
      <c r="T11" s="148" t="s">
        <v>60</v>
      </c>
      <c r="U11" s="147" t="s">
        <v>61</v>
      </c>
      <c r="V11" s="148" t="s">
        <v>62</v>
      </c>
      <c r="W11" s="147" t="s">
        <v>63</v>
      </c>
    </row>
    <row r="12" spans="1:23" ht="23.25" customHeight="1">
      <c r="A12" s="154">
        <v>1</v>
      </c>
      <c r="B12" s="150" t="s">
        <v>27</v>
      </c>
      <c r="C12" s="53">
        <v>0.19</v>
      </c>
      <c r="D12" s="54">
        <v>2</v>
      </c>
      <c r="E12" s="55">
        <v>1</v>
      </c>
      <c r="F12" s="16">
        <v>1</v>
      </c>
      <c r="G12" s="17">
        <v>2</v>
      </c>
      <c r="H12" s="56">
        <v>19500</v>
      </c>
      <c r="I12" s="149">
        <v>19350</v>
      </c>
      <c r="J12" s="56">
        <v>19500</v>
      </c>
      <c r="K12" s="57">
        <v>19350</v>
      </c>
      <c r="L12" s="18">
        <f>J12/H12*(D12-E12)+E12</f>
        <v>2</v>
      </c>
      <c r="M12" s="19">
        <f aca="true" t="shared" si="0" ref="M12:M22">L12*C12</f>
        <v>0.38</v>
      </c>
      <c r="N12" s="19">
        <f>J12/I12*(D12-E12)+E12</f>
        <v>2.007751937984496</v>
      </c>
      <c r="O12" s="58">
        <f aca="true" t="shared" si="1" ref="O12:O22">N12*C12</f>
        <v>0.3814728682170543</v>
      </c>
      <c r="P12" s="40"/>
      <c r="Q12" s="20"/>
      <c r="R12" s="20"/>
      <c r="S12" s="20"/>
      <c r="T12" s="20"/>
      <c r="U12" s="20"/>
      <c r="V12" s="20"/>
      <c r="W12" s="21"/>
    </row>
    <row r="13" spans="1:23" ht="23.25" customHeight="1">
      <c r="A13" s="155">
        <v>2</v>
      </c>
      <c r="B13" s="151" t="s">
        <v>28</v>
      </c>
      <c r="C13" s="52">
        <v>0.081</v>
      </c>
      <c r="D13" s="44">
        <v>1</v>
      </c>
      <c r="E13" s="7">
        <v>1</v>
      </c>
      <c r="F13" s="8">
        <v>1</v>
      </c>
      <c r="G13" s="13">
        <v>1</v>
      </c>
      <c r="H13" s="48">
        <v>8</v>
      </c>
      <c r="I13" s="14">
        <v>8</v>
      </c>
      <c r="J13" s="44">
        <v>8</v>
      </c>
      <c r="K13" s="45">
        <v>8</v>
      </c>
      <c r="L13" s="9">
        <f>J13/H13*(D13-E13)+E13</f>
        <v>1</v>
      </c>
      <c r="M13" s="10">
        <f t="shared" si="0"/>
        <v>0.081</v>
      </c>
      <c r="N13" s="10">
        <f>J13/I13*(D13-E13)+E13</f>
        <v>1</v>
      </c>
      <c r="O13" s="47">
        <f t="shared" si="1"/>
        <v>0.081</v>
      </c>
      <c r="P13" s="41"/>
      <c r="Q13" s="11"/>
      <c r="R13" s="11"/>
      <c r="S13" s="11"/>
      <c r="T13" s="11"/>
      <c r="U13" s="11"/>
      <c r="V13" s="11"/>
      <c r="W13" s="12"/>
    </row>
    <row r="14" spans="1:23" ht="23.25" customHeight="1">
      <c r="A14" s="155">
        <v>3</v>
      </c>
      <c r="B14" s="151" t="s">
        <v>29</v>
      </c>
      <c r="C14" s="52">
        <v>0.081</v>
      </c>
      <c r="D14" s="44">
        <v>1</v>
      </c>
      <c r="E14" s="7">
        <v>1</v>
      </c>
      <c r="F14" s="8">
        <v>1</v>
      </c>
      <c r="G14" s="13">
        <v>1</v>
      </c>
      <c r="H14" s="48">
        <v>100</v>
      </c>
      <c r="I14" s="14">
        <v>100</v>
      </c>
      <c r="J14" s="44">
        <v>100</v>
      </c>
      <c r="K14" s="45">
        <v>100</v>
      </c>
      <c r="L14" s="9">
        <f>H14/J14*(D14-E14)+E14</f>
        <v>1</v>
      </c>
      <c r="M14" s="10">
        <f t="shared" si="0"/>
        <v>0.081</v>
      </c>
      <c r="N14" s="10">
        <f>I14/J14*(D14-E14)+E14</f>
        <v>1</v>
      </c>
      <c r="O14" s="47">
        <f t="shared" si="1"/>
        <v>0.081</v>
      </c>
      <c r="P14" s="41"/>
      <c r="Q14" s="11"/>
      <c r="R14" s="11"/>
      <c r="S14" s="11"/>
      <c r="T14" s="11"/>
      <c r="U14" s="11"/>
      <c r="V14" s="11"/>
      <c r="W14" s="12"/>
    </row>
    <row r="15" spans="1:23" ht="23.25" customHeight="1">
      <c r="A15" s="155">
        <v>4</v>
      </c>
      <c r="B15" s="151" t="s">
        <v>30</v>
      </c>
      <c r="C15" s="52">
        <v>0.081</v>
      </c>
      <c r="D15" s="44">
        <v>1</v>
      </c>
      <c r="E15" s="7">
        <v>1</v>
      </c>
      <c r="F15" s="8">
        <v>1</v>
      </c>
      <c r="G15" s="13">
        <v>1</v>
      </c>
      <c r="H15" s="48">
        <v>3</v>
      </c>
      <c r="I15" s="14">
        <v>3</v>
      </c>
      <c r="J15" s="44">
        <v>3</v>
      </c>
      <c r="K15" s="45">
        <v>3</v>
      </c>
      <c r="L15" s="9">
        <f>H15/J15*(D15-E15)+E15</f>
        <v>1</v>
      </c>
      <c r="M15" s="10">
        <f t="shared" si="0"/>
        <v>0.081</v>
      </c>
      <c r="N15" s="10">
        <f>I15/J15*(D15-E15)+E15</f>
        <v>1</v>
      </c>
      <c r="O15" s="47">
        <f t="shared" si="1"/>
        <v>0.081</v>
      </c>
      <c r="P15" s="41"/>
      <c r="Q15" s="11"/>
      <c r="R15" s="11"/>
      <c r="S15" s="11"/>
      <c r="T15" s="11"/>
      <c r="U15" s="11"/>
      <c r="V15" s="11"/>
      <c r="W15" s="12"/>
    </row>
    <row r="16" spans="1:23" ht="23.25" customHeight="1">
      <c r="A16" s="155">
        <v>5</v>
      </c>
      <c r="B16" s="152" t="s">
        <v>31</v>
      </c>
      <c r="C16" s="52">
        <v>0.081</v>
      </c>
      <c r="D16" s="44">
        <v>1</v>
      </c>
      <c r="E16" s="7">
        <v>0</v>
      </c>
      <c r="F16" s="8">
        <v>0</v>
      </c>
      <c r="G16" s="13">
        <v>1</v>
      </c>
      <c r="H16" s="48">
        <v>0</v>
      </c>
      <c r="I16" s="14">
        <v>1</v>
      </c>
      <c r="J16" s="44">
        <v>1</v>
      </c>
      <c r="K16" s="45">
        <v>0</v>
      </c>
      <c r="L16" s="9">
        <f aca="true" t="shared" si="2" ref="L16:L22">F16/D16*(D16-E16)+E16</f>
        <v>0</v>
      </c>
      <c r="M16" s="10">
        <f t="shared" si="0"/>
        <v>0</v>
      </c>
      <c r="N16" s="10">
        <f aca="true" t="shared" si="3" ref="N16:N22">G16/D16*(D16-E16)+E16</f>
        <v>1</v>
      </c>
      <c r="O16" s="47">
        <f t="shared" si="1"/>
        <v>0.081</v>
      </c>
      <c r="P16" s="41"/>
      <c r="Q16" s="11"/>
      <c r="R16" s="11"/>
      <c r="S16" s="11"/>
      <c r="T16" s="11"/>
      <c r="U16" s="11"/>
      <c r="V16" s="11"/>
      <c r="W16" s="12"/>
    </row>
    <row r="17" spans="1:23" ht="23.25" customHeight="1">
      <c r="A17" s="155">
        <v>6</v>
      </c>
      <c r="B17" s="152" t="s">
        <v>32</v>
      </c>
      <c r="C17" s="52">
        <v>0.081</v>
      </c>
      <c r="D17" s="44">
        <v>1</v>
      </c>
      <c r="E17" s="7">
        <v>0</v>
      </c>
      <c r="F17" s="8">
        <v>0</v>
      </c>
      <c r="G17" s="13">
        <v>1</v>
      </c>
      <c r="H17" s="48">
        <v>0</v>
      </c>
      <c r="I17" s="14">
        <v>1</v>
      </c>
      <c r="J17" s="44">
        <v>1</v>
      </c>
      <c r="K17" s="45">
        <v>0</v>
      </c>
      <c r="L17" s="9">
        <f t="shared" si="2"/>
        <v>0</v>
      </c>
      <c r="M17" s="10">
        <f t="shared" si="0"/>
        <v>0</v>
      </c>
      <c r="N17" s="10">
        <f t="shared" si="3"/>
        <v>1</v>
      </c>
      <c r="O17" s="47">
        <f t="shared" si="1"/>
        <v>0.081</v>
      </c>
      <c r="P17" s="41"/>
      <c r="Q17" s="11"/>
      <c r="R17" s="11"/>
      <c r="S17" s="11"/>
      <c r="T17" s="11"/>
      <c r="U17" s="11"/>
      <c r="V17" s="11"/>
      <c r="W17" s="12"/>
    </row>
    <row r="18" spans="1:23" ht="23.25" customHeight="1">
      <c r="A18" s="155">
        <v>7</v>
      </c>
      <c r="B18" s="152" t="s">
        <v>33</v>
      </c>
      <c r="C18" s="52">
        <v>0.081</v>
      </c>
      <c r="D18" s="44">
        <v>1</v>
      </c>
      <c r="E18" s="7">
        <v>0</v>
      </c>
      <c r="F18" s="8">
        <v>0</v>
      </c>
      <c r="G18" s="13">
        <v>1</v>
      </c>
      <c r="H18" s="48">
        <v>0</v>
      </c>
      <c r="I18" s="14">
        <v>1</v>
      </c>
      <c r="J18" s="44">
        <v>1</v>
      </c>
      <c r="K18" s="45">
        <v>0</v>
      </c>
      <c r="L18" s="9">
        <f t="shared" si="2"/>
        <v>0</v>
      </c>
      <c r="M18" s="10">
        <f t="shared" si="0"/>
        <v>0</v>
      </c>
      <c r="N18" s="10">
        <f t="shared" si="3"/>
        <v>1</v>
      </c>
      <c r="O18" s="47">
        <f t="shared" si="1"/>
        <v>0.081</v>
      </c>
      <c r="P18" s="41"/>
      <c r="Q18" s="11"/>
      <c r="R18" s="11"/>
      <c r="S18" s="11"/>
      <c r="T18" s="11"/>
      <c r="U18" s="11"/>
      <c r="V18" s="11"/>
      <c r="W18" s="12"/>
    </row>
    <row r="19" spans="1:23" ht="23.25" customHeight="1">
      <c r="A19" s="155">
        <v>8</v>
      </c>
      <c r="B19" s="152" t="s">
        <v>34</v>
      </c>
      <c r="C19" s="52">
        <v>0.081</v>
      </c>
      <c r="D19" s="44">
        <v>1</v>
      </c>
      <c r="E19" s="7">
        <v>0</v>
      </c>
      <c r="F19" s="8">
        <v>0</v>
      </c>
      <c r="G19" s="13">
        <v>1</v>
      </c>
      <c r="H19" s="48">
        <v>0</v>
      </c>
      <c r="I19" s="14">
        <v>1</v>
      </c>
      <c r="J19" s="44">
        <v>1</v>
      </c>
      <c r="K19" s="45">
        <v>0</v>
      </c>
      <c r="L19" s="9">
        <f t="shared" si="2"/>
        <v>0</v>
      </c>
      <c r="M19" s="10">
        <f t="shared" si="0"/>
        <v>0</v>
      </c>
      <c r="N19" s="10">
        <f t="shared" si="3"/>
        <v>1</v>
      </c>
      <c r="O19" s="47">
        <f t="shared" si="1"/>
        <v>0.081</v>
      </c>
      <c r="P19" s="41"/>
      <c r="Q19" s="11"/>
      <c r="R19" s="11"/>
      <c r="S19" s="11"/>
      <c r="T19" s="11"/>
      <c r="U19" s="11"/>
      <c r="V19" s="11"/>
      <c r="W19" s="12"/>
    </row>
    <row r="20" spans="1:23" ht="23.25" customHeight="1">
      <c r="A20" s="155">
        <v>9</v>
      </c>
      <c r="B20" s="151" t="s">
        <v>38</v>
      </c>
      <c r="C20" s="52">
        <v>0.081</v>
      </c>
      <c r="D20" s="50">
        <v>1</v>
      </c>
      <c r="E20" s="36">
        <v>0</v>
      </c>
      <c r="F20" s="37">
        <v>0</v>
      </c>
      <c r="G20" s="51">
        <v>1</v>
      </c>
      <c r="H20" s="49">
        <v>0</v>
      </c>
      <c r="I20" s="43">
        <v>1</v>
      </c>
      <c r="J20" s="44">
        <v>1</v>
      </c>
      <c r="K20" s="45">
        <v>0</v>
      </c>
      <c r="L20" s="9">
        <f t="shared" si="2"/>
        <v>0</v>
      </c>
      <c r="M20" s="10">
        <f t="shared" si="0"/>
        <v>0</v>
      </c>
      <c r="N20" s="10">
        <f t="shared" si="3"/>
        <v>1</v>
      </c>
      <c r="O20" s="47">
        <f t="shared" si="1"/>
        <v>0.081</v>
      </c>
      <c r="P20" s="42"/>
      <c r="Q20" s="38"/>
      <c r="R20" s="38"/>
      <c r="S20" s="38"/>
      <c r="T20" s="38"/>
      <c r="U20" s="38"/>
      <c r="V20" s="38"/>
      <c r="W20" s="39"/>
    </row>
    <row r="21" spans="1:23" ht="23.25" customHeight="1">
      <c r="A21" s="155">
        <v>10</v>
      </c>
      <c r="B21" s="151" t="s">
        <v>39</v>
      </c>
      <c r="C21" s="52">
        <v>0.081</v>
      </c>
      <c r="D21" s="50">
        <v>1</v>
      </c>
      <c r="E21" s="36">
        <v>1</v>
      </c>
      <c r="F21" s="37">
        <v>1</v>
      </c>
      <c r="G21" s="51">
        <v>1</v>
      </c>
      <c r="H21" s="49">
        <v>1</v>
      </c>
      <c r="I21" s="43">
        <v>1</v>
      </c>
      <c r="J21" s="44">
        <v>1</v>
      </c>
      <c r="K21" s="45">
        <v>1</v>
      </c>
      <c r="L21" s="9">
        <f t="shared" si="2"/>
        <v>1</v>
      </c>
      <c r="M21" s="10">
        <f t="shared" si="0"/>
        <v>0.081</v>
      </c>
      <c r="N21" s="10">
        <f t="shared" si="3"/>
        <v>1</v>
      </c>
      <c r="O21" s="47">
        <f t="shared" si="1"/>
        <v>0.081</v>
      </c>
      <c r="P21" s="42"/>
      <c r="Q21" s="38"/>
      <c r="R21" s="38"/>
      <c r="S21" s="38"/>
      <c r="T21" s="38"/>
      <c r="U21" s="38"/>
      <c r="V21" s="38"/>
      <c r="W21" s="39"/>
    </row>
    <row r="22" spans="1:23" ht="23.25" customHeight="1" thickBot="1">
      <c r="A22" s="156">
        <v>11</v>
      </c>
      <c r="B22" s="153" t="s">
        <v>40</v>
      </c>
      <c r="C22" s="59">
        <v>0.081</v>
      </c>
      <c r="D22" s="60">
        <v>1</v>
      </c>
      <c r="E22" s="61">
        <v>1</v>
      </c>
      <c r="F22" s="62">
        <v>1</v>
      </c>
      <c r="G22" s="63">
        <v>1</v>
      </c>
      <c r="H22" s="64">
        <v>1</v>
      </c>
      <c r="I22" s="65">
        <v>1</v>
      </c>
      <c r="J22" s="66">
        <v>1</v>
      </c>
      <c r="K22" s="67">
        <v>1</v>
      </c>
      <c r="L22" s="68">
        <f t="shared" si="2"/>
        <v>1</v>
      </c>
      <c r="M22" s="69">
        <f t="shared" si="0"/>
        <v>0.081</v>
      </c>
      <c r="N22" s="69">
        <f t="shared" si="3"/>
        <v>1</v>
      </c>
      <c r="O22" s="70">
        <f t="shared" si="1"/>
        <v>0.081</v>
      </c>
      <c r="P22" s="42"/>
      <c r="Q22" s="38"/>
      <c r="R22" s="38"/>
      <c r="S22" s="38"/>
      <c r="T22" s="38"/>
      <c r="U22" s="38"/>
      <c r="V22" s="38"/>
      <c r="W22" s="39"/>
    </row>
    <row r="23" spans="1:23" ht="12.75" thickBot="1">
      <c r="A23" s="26"/>
      <c r="B23" s="27" t="s">
        <v>37</v>
      </c>
      <c r="C23" s="71">
        <f>SUM(C12:C22)</f>
        <v>0.9999999999999998</v>
      </c>
      <c r="D23" s="29"/>
      <c r="E23" s="28"/>
      <c r="F23" s="29"/>
      <c r="G23" s="30"/>
      <c r="H23" s="72"/>
      <c r="I23" s="31"/>
      <c r="J23" s="73"/>
      <c r="K23" s="74"/>
      <c r="L23" s="32"/>
      <c r="M23" s="33">
        <f>SUM(M12:M19)</f>
        <v>0.623</v>
      </c>
      <c r="N23" s="34"/>
      <c r="O23" s="35">
        <f>SUM(O12:O19)</f>
        <v>0.9484728682170541</v>
      </c>
      <c r="P23" s="46"/>
      <c r="Q23" s="22">
        <f>SUM(Q12:Q19)</f>
        <v>0</v>
      </c>
      <c r="R23" s="22"/>
      <c r="S23" s="22">
        <f>SUM(S12:S19)</f>
        <v>0</v>
      </c>
      <c r="T23" s="22"/>
      <c r="U23" s="22"/>
      <c r="V23" s="22"/>
      <c r="W23" s="23">
        <f>SUM(W12:W19)</f>
        <v>0</v>
      </c>
    </row>
    <row r="24" spans="1:3" ht="15.75">
      <c r="A24" s="2"/>
      <c r="B24" s="15"/>
      <c r="C24"/>
    </row>
  </sheetData>
  <mergeCells count="39">
    <mergeCell ref="Q7:R7"/>
    <mergeCell ref="C8:K8"/>
    <mergeCell ref="P5:P6"/>
    <mergeCell ref="J9:J11"/>
    <mergeCell ref="K9:K11"/>
    <mergeCell ref="L9:O9"/>
    <mergeCell ref="P9:W9"/>
    <mergeCell ref="L10:M10"/>
    <mergeCell ref="N10:O10"/>
    <mergeCell ref="P10:Q10"/>
    <mergeCell ref="T10:U10"/>
    <mergeCell ref="A9:A11"/>
    <mergeCell ref="C9:C10"/>
    <mergeCell ref="D9:G9"/>
    <mergeCell ref="H9:I9"/>
    <mergeCell ref="D10:E10"/>
    <mergeCell ref="F10:G10"/>
    <mergeCell ref="H10:I10"/>
    <mergeCell ref="B9:B11"/>
    <mergeCell ref="S5:W6"/>
    <mergeCell ref="L5:L6"/>
    <mergeCell ref="Q5:R5"/>
    <mergeCell ref="V10:W10"/>
    <mergeCell ref="P7:P8"/>
    <mergeCell ref="Q8:R8"/>
    <mergeCell ref="S7:W8"/>
    <mergeCell ref="Q6:R6"/>
    <mergeCell ref="L7:L8"/>
    <mergeCell ref="R10:S10"/>
    <mergeCell ref="L3:O4"/>
    <mergeCell ref="N5:O6"/>
    <mergeCell ref="N7:O8"/>
    <mergeCell ref="B1:K1"/>
    <mergeCell ref="B2:K2"/>
    <mergeCell ref="B3:K3"/>
    <mergeCell ref="B4:K4"/>
    <mergeCell ref="B5:K5"/>
    <mergeCell ref="B6:K6"/>
    <mergeCell ref="B7:K7"/>
  </mergeCells>
  <printOptions/>
  <pageMargins left="0.7874015748031497" right="0.1968503937007874" top="0.7874015748031497" bottom="0.3937007874015748" header="0.3937007874015748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Леготина ИО</dc:creator>
  <cp:keywords/>
  <dc:description/>
  <cp:lastModifiedBy>Бурмакин</cp:lastModifiedBy>
  <cp:lastPrinted>2007-06-25T09:27:09Z</cp:lastPrinted>
  <dcterms:created xsi:type="dcterms:W3CDTF">2006-02-20T09:12:19Z</dcterms:created>
  <dcterms:modified xsi:type="dcterms:W3CDTF">2007-06-25T09:27:17Z</dcterms:modified>
  <cp:category/>
  <cp:version/>
  <cp:contentType/>
  <cp:contentStatus/>
</cp:coreProperties>
</file>