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21 год\Для сайта\"/>
    </mc:Choice>
  </mc:AlternateContent>
  <bookViews>
    <workbookView xWindow="0" yWindow="0" windowWidth="17535" windowHeight="10755" activeTab="2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расходы!$A$5:$K$54</definedName>
    <definedName name="Z_6943B490_3070_4625_8DEE_85B509FE6D1B_.wvu.PrintArea" localSheetId="1" hidden="1">расходы!$A$1:$E$54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расходы!$2:$3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расходы!$2:$3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расходы!$2:$3</definedName>
    <definedName name="_xlnm.Print_Area" localSheetId="0">доходы!$A$1:$D$74</definedName>
    <definedName name="_xlnm.Print_Area" localSheetId="2">источники!$A$1:$C$22</definedName>
    <definedName name="_xlnm.Print_Area" localSheetId="1">расходы!$A$1:$E$54</definedName>
  </definedNames>
  <calcPr calcId="152511"/>
  <customWorkbookViews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71" i="5" l="1"/>
  <c r="B59" i="5" l="1"/>
  <c r="B58" i="5" s="1"/>
  <c r="B15" i="5" l="1"/>
  <c r="B32" i="5" l="1"/>
  <c r="B52" i="5" l="1"/>
  <c r="B45" i="5"/>
  <c r="B35" i="5"/>
  <c r="B34" i="5" s="1"/>
  <c r="B28" i="5"/>
  <c r="B25" i="5"/>
  <c r="B20" i="5"/>
  <c r="B18" i="5"/>
  <c r="B57" i="5" l="1"/>
  <c r="B44" i="5"/>
  <c r="B14" i="5" s="1"/>
  <c r="B12" i="5" l="1"/>
</calcChain>
</file>

<file path=xl/sharedStrings.xml><?xml version="1.0" encoding="utf-8"?>
<sst xmlns="http://schemas.openxmlformats.org/spreadsheetml/2006/main" count="208" uniqueCount="191">
  <si>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</si>
  <si>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</si>
  <si>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</si>
  <si>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</si>
  <si>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</si>
  <si>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</si>
  <si>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</si>
  <si>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</si>
  <si>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</si>
  <si>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</si>
  <si>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</si>
  <si>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</si>
  <si>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</si>
  <si>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</si>
  <si>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</si>
  <si>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</si>
  <si>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</si>
  <si>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</si>
  <si>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</si>
  <si>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</si>
  <si>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</si>
  <si>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</si>
  <si>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</si>
  <si>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</si>
  <si>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</si>
  <si>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</si>
  <si>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</si>
  <si>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</si>
  <si>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</si>
  <si>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</si>
  <si>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</si>
  <si>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</si>
  <si>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</si>
  <si>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</si>
  <si>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</si>
  <si>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</si>
  <si>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</si>
  <si>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</si>
  <si>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</si>
  <si>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</si>
  <si>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</si>
  <si>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</si>
  <si>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</si>
  <si>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</si>
  <si>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</si>
  <si>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</si>
  <si>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</si>
  <si>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</si>
  <si>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</si>
  <si>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</si>
  <si>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</si>
  <si>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</si>
  <si>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</si>
  <si>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</si>
  <si>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</si>
  <si>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</si>
  <si>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</si>
  <si>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</si>
  <si>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</si>
  <si>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</si>
  <si>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</si>
  <si>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</si>
  <si>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</si>
  <si>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</si>
  <si>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</si>
  <si>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</si>
  <si>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</si>
  <si>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</si>
  <si>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</si>
  <si>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</si>
  <si>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</si>
  <si>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</si>
  <si>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</si>
  <si>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</si>
  <si>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</si>
  <si>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</si>
  <si>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</si>
  <si>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</si>
  <si>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</si>
  <si>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</si>
  <si>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</si>
  <si>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</si>
  <si>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</si>
  <si>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</si>
  <si>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</si>
  <si>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</si>
  <si>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</si>
  <si>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</si>
  <si>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</si>
  <si>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</si>
  <si>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</si>
  <si>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</si>
  <si>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</si>
  <si>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</si>
  <si>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</si>
  <si>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</si>
  <si>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</si>
  <si>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</si>
  <si>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</si>
  <si>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</si>
  <si>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</si>
  <si>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</si>
  <si>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</si>
  <si>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</si>
  <si>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</si>
  <si>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</si>
  <si>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</si>
  <si>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</si>
  <si>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</si>
  <si>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</si>
  <si>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</si>
  <si>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</si>
  <si>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</si>
  <si>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</si>
  <si>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</si>
  <si>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</si>
  <si>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</si>
  <si>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</si>
  <si>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</si>
  <si>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</si>
  <si>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</si>
  <si>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</si>
  <si>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</si>
  <si>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</si>
  <si>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</si>
  <si>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</si>
  <si>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размещение отходов производства и потребления     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</si>
  <si>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</si>
  <si>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</si>
  <si>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</si>
  <si>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</si>
  <si>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</si>
  <si>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</si>
  <si>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</si>
  <si>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</si>
  <si>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</si>
  <si>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</si>
  <si>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</si>
  <si>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</si>
  <si>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</si>
  <si>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</si>
  <si>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</si>
  <si>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</si>
  <si>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</si>
  <si>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</si>
  <si>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</si>
  <si>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</si>
  <si>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</si>
  <si>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</si>
  <si>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</si>
  <si>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</si>
  <si>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Иные межбюджетные трансферты</t>
  </si>
  <si>
    <t>Судебная система</t>
  </si>
  <si>
    <t>0105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</si>
  <si>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</si>
  <si>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</si>
  <si>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 xml:space="preserve"> - </t>
  </si>
  <si>
    <t>Субсидии бюджетам на реализацию программ формирования современной городской среды</t>
  </si>
  <si>
    <t>0603</t>
  </si>
  <si>
    <t>0600</t>
  </si>
  <si>
    <t>Охрана объектов растительного и животного мира и среды их обитания</t>
  </si>
  <si>
    <t>ОХРАНА ОКРУЖАЮЩЕЙ СРЕДЫ</t>
  </si>
  <si>
    <t>1201</t>
  </si>
  <si>
    <t>Телевидение и радиовещание</t>
  </si>
  <si>
    <t xml:space="preserve">Плата за сбросы загрязняющих веществ в водные объекты   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</si>
  <si>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</si>
  <si>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</si>
  <si>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</si>
  <si>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</si>
  <si>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</si>
  <si>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</si>
  <si>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</si>
  <si>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</si>
  <si>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</si>
  <si>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</si>
  <si>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</si>
  <si>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Обслуживание государственного (муниципального) внутреннего долга</t>
  </si>
  <si>
    <t>Субсидии бюджетам на реализацию мероприятий по обеспечению жильем молодых семей</t>
  </si>
  <si>
    <t>1300</t>
  </si>
  <si>
    <t>0602</t>
  </si>
  <si>
    <t>0605</t>
  </si>
  <si>
    <t>Сбор, удаление отходов и очистка сточных вод</t>
  </si>
  <si>
    <t>Другие вопросы в области охраны окружающей среды</t>
  </si>
  <si>
    <t>Субсидии бюджетам за счет средств резервного фонда Правительства Российской Федерации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</si>
  <si>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</si>
  <si>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Земельный налог (по обязательствам, возникшим до 1 января 2006 года)</t>
  </si>
  <si>
    <t>по состоянию на 1 ноября 2021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</si>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</sst>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_-* #,##0.0_р_._-;\-* #,##0.0_р_._-;_-* &quot;-&quot;?_р_._-;_-@_-"/>
    <numFmt numFmtId="167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18" fillId="0" borderId="0"/>
    <xf numFmtId="0" fontId="23" fillId="0" borderId="0"/>
    <xf numFmtId="0" fontId="26" fillId="0" borderId="0"/>
  </cellStyleXfs>
  <cellXfs count="1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Border="1"/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0" fontId="5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/>
    </xf>
    <xf numFmtId="0" fontId="0" fillId="0" borderId="0" xfId="0" applyFont="1"/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7" fontId="0" fillId="0" borderId="0" xfId="0" applyNumberFormat="1"/>
    <xf numFmtId="167" fontId="15" fillId="0" borderId="1" xfId="0" applyNumberFormat="1" applyFont="1" applyFill="1" applyBorder="1" applyAlignment="1">
      <alignment horizontal="center" vertical="center"/>
    </xf>
    <xf numFmtId="167" fontId="15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/>
    </xf>
    <xf numFmtId="167" fontId="0" fillId="0" borderId="0" xfId="0" applyNumberFormat="1" applyFont="1"/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6" fontId="0" fillId="0" borderId="0" xfId="0" applyNumberFormat="1" applyFont="1"/>
    <xf numFmtId="0" fontId="1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167" fontId="11" fillId="3" borderId="1" xfId="0" applyNumberFormat="1" applyFont="1" applyFill="1" applyBorder="1" applyAlignment="1">
      <alignment horizontal="center" vertical="center"/>
    </xf>
    <xf numFmtId="167" fontId="11" fillId="0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49" fontId="21" fillId="0" borderId="7" xfId="1" applyNumberFormat="1" applyFont="1" applyFill="1" applyBorder="1" applyAlignment="1">
      <alignment horizontal="justify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166" fontId="14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" fillId="2" borderId="1" xfId="0" applyNumberFormat="1" applyFont="1" applyFill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 applyProtection="1">
      <alignment horizontal="left" vertic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0" fillId="0" borderId="0" xfId="0" applyBorder="1"/>
    <xf numFmtId="0" fontId="18" fillId="0" borderId="0" xfId="0" applyFont="1" applyFill="1" applyBorder="1" applyAlignment="1">
      <alignment horizontal="right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7" fillId="0" borderId="0" xfId="0" applyFont="1" applyBorder="1" applyAlignment="1"/>
    <xf numFmtId="0" fontId="25" fillId="0" borderId="0" xfId="0" applyFont="1" applyFill="1"/>
    <xf numFmtId="0" fontId="11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Обычный 4" xfId="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76"/>
  <sheetViews>
    <sheetView view="pageBreakPreview" zoomScaleNormal="100" zoomScaleSheetLayoutView="100" workbookViewId="0">
      <pane xSplit="1" ySplit="11" topLeftCell="B12" activePane="bottomRight" state="frozen"/>
      <selection pane="topRight" activeCell="D1" sqref="D1"/>
      <selection pane="bottomLeft" activeCell="A12" sqref="A12"/>
      <selection pane="bottomRight" activeCell="A40" sqref="A40:XFD40"/>
    </sheetView>
  </sheetViews>
  <sheetFormatPr defaultRowHeight="15" x14ac:dyDescent="0.25"/>
  <cols>
    <col min="1" max="1" width="61.7109375" customWidth="1"/>
    <col min="2" max="2" width="12.140625" bestFit="1" customWidth="1"/>
    <col min="3" max="3" width="13.7109375" style="29" customWidth="1"/>
    <col min="4" max="4" width="11.42578125" customWidth="1"/>
    <col min="5" max="5" width="12.85546875" customWidth="1"/>
    <col min="6" max="6" width="11.28515625" customWidth="1"/>
  </cols>
  <sheetData>
    <row r="1" spans="1:181" x14ac:dyDescent="0.25">
      <c r="A1" s="64"/>
      <c r="B1" s="64"/>
      <c r="C1" s="80"/>
      <c r="D1" s="65"/>
    </row>
    <row r="2" spans="1:181" x14ac:dyDescent="0.25">
      <c r="A2" s="66"/>
      <c r="B2" s="66"/>
      <c r="C2" s="81"/>
      <c r="D2" s="6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</row>
    <row r="3" spans="1:181" ht="15.75" x14ac:dyDescent="0.25">
      <c r="A3" s="106" t="s">
        <v>139</v>
      </c>
      <c r="B3" s="106"/>
      <c r="C3" s="106"/>
      <c r="D3" s="106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</row>
    <row r="4" spans="1:181" ht="15.75" x14ac:dyDescent="0.25">
      <c r="A4" s="107" t="s">
        <v>186</v>
      </c>
      <c r="B4" s="107"/>
      <c r="C4" s="107"/>
      <c r="D4" s="10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6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9"/>
      <c r="EE4" s="9"/>
      <c r="EF4" s="9"/>
      <c r="EG4" s="9"/>
      <c r="EH4" s="9"/>
      <c r="EI4" s="9"/>
      <c r="EJ4" s="9"/>
      <c r="EK4" s="9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</row>
    <row r="5" spans="1:181" x14ac:dyDescent="0.25">
      <c r="A5" s="64"/>
      <c r="B5" s="68"/>
      <c r="C5" s="8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6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9"/>
      <c r="EE5" s="9"/>
      <c r="EF5" s="9"/>
      <c r="EG5" s="9"/>
      <c r="EH5" s="9"/>
      <c r="EI5" s="9"/>
      <c r="EJ5" s="9"/>
      <c r="EK5" s="9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</row>
    <row r="6" spans="1:181" x14ac:dyDescent="0.25">
      <c r="A6" s="5" t="s">
        <v>138</v>
      </c>
      <c r="B6" s="5"/>
      <c r="C6" s="83"/>
      <c r="D6" s="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6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9"/>
      <c r="EE6" s="9"/>
      <c r="EF6" s="9"/>
      <c r="EG6" s="9"/>
      <c r="EH6" s="9"/>
      <c r="EI6" s="9"/>
      <c r="EJ6" s="9"/>
      <c r="EK6" s="9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</row>
    <row r="7" spans="1:181" x14ac:dyDescent="0.25">
      <c r="A7" s="5" t="s">
        <v>82</v>
      </c>
      <c r="B7" s="5"/>
      <c r="C7" s="84"/>
      <c r="D7" s="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9"/>
      <c r="EE7" s="9"/>
      <c r="EF7" s="9"/>
      <c r="EG7" s="9"/>
      <c r="EH7" s="9"/>
      <c r="EI7" s="9"/>
      <c r="EJ7" s="9"/>
      <c r="EK7" s="9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</row>
    <row r="8" spans="1:181" x14ac:dyDescent="0.25">
      <c r="A8" s="5"/>
      <c r="B8" s="5"/>
      <c r="C8" s="84"/>
      <c r="D8" s="5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9"/>
      <c r="EE8" s="9"/>
      <c r="EF8" s="9"/>
      <c r="EG8" s="9"/>
      <c r="EH8" s="9"/>
      <c r="EI8" s="9"/>
      <c r="EJ8" s="9"/>
      <c r="EK8" s="9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</row>
    <row r="9" spans="1:181" ht="19.5" x14ac:dyDescent="0.25">
      <c r="A9" s="105" t="s">
        <v>137</v>
      </c>
      <c r="B9" s="105"/>
      <c r="C9" s="105"/>
      <c r="D9" s="105"/>
      <c r="E9" s="25"/>
      <c r="F9" s="25"/>
      <c r="G9" s="25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9"/>
      <c r="EE9" s="9"/>
      <c r="EF9" s="9"/>
      <c r="EG9" s="9"/>
      <c r="EH9" s="9"/>
      <c r="EI9" s="9"/>
      <c r="EJ9" s="9"/>
      <c r="EK9" s="9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</row>
    <row r="10" spans="1:181" ht="33.75" x14ac:dyDescent="0.25">
      <c r="A10" s="24" t="s">
        <v>0</v>
      </c>
      <c r="B10" s="22" t="s">
        <v>80</v>
      </c>
      <c r="C10" s="30" t="s">
        <v>2</v>
      </c>
      <c r="D10" s="22" t="s">
        <v>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9"/>
      <c r="EE10" s="9"/>
      <c r="EF10" s="9"/>
      <c r="EG10" s="9"/>
      <c r="EH10" s="9"/>
      <c r="EI10" s="9"/>
      <c r="EJ10" s="9"/>
      <c r="EK10" s="9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</row>
    <row r="11" spans="1:181" ht="15.75" thickBot="1" x14ac:dyDescent="0.3">
      <c r="A11" s="24">
        <v>1</v>
      </c>
      <c r="B11" s="39">
        <v>2</v>
      </c>
      <c r="C11" s="85">
        <v>3</v>
      </c>
      <c r="D11" s="40">
        <v>4</v>
      </c>
    </row>
    <row r="12" spans="1:181" x14ac:dyDescent="0.25">
      <c r="A12" s="71" t="s">
        <v>81</v>
      </c>
      <c r="B12" s="28">
        <f>B15+B18+B20+B25+B28+B34+B44+B51+B52+B55+B56+B57+B32</f>
        <v>26249111.199999999</v>
      </c>
      <c r="C12" s="28">
        <v>24581814.850000005</v>
      </c>
      <c r="D12" s="32">
        <v>0.93648179790559938</v>
      </c>
      <c r="E12" s="26"/>
    </row>
    <row r="13" spans="1:181" x14ac:dyDescent="0.25">
      <c r="A13" s="70" t="s">
        <v>5</v>
      </c>
      <c r="B13" s="30"/>
      <c r="C13" s="30"/>
      <c r="D13" s="33"/>
    </row>
    <row r="14" spans="1:181" x14ac:dyDescent="0.25">
      <c r="A14" s="72" t="s">
        <v>101</v>
      </c>
      <c r="B14" s="27">
        <f>B15+B18+B20+B25+B28+B34+B44+B51+B52+B55+B56+B32</f>
        <v>17903956</v>
      </c>
      <c r="C14" s="27">
        <v>17646263.750000004</v>
      </c>
      <c r="D14" s="33">
        <v>0.9856069658571549</v>
      </c>
      <c r="E14" s="26"/>
    </row>
    <row r="15" spans="1:181" x14ac:dyDescent="0.25">
      <c r="A15" s="72" t="s">
        <v>102</v>
      </c>
      <c r="B15" s="31">
        <f>B16+B17</f>
        <v>14289835.399999999</v>
      </c>
      <c r="C15" s="31">
        <v>14155581.200000001</v>
      </c>
      <c r="D15" s="34">
        <v>0.99060491627496305</v>
      </c>
      <c r="E15" s="26"/>
    </row>
    <row r="16" spans="1:181" x14ac:dyDescent="0.25">
      <c r="A16" s="70" t="s">
        <v>99</v>
      </c>
      <c r="B16" s="31">
        <v>9554806.1999999993</v>
      </c>
      <c r="C16" s="31">
        <v>9996940.8000000007</v>
      </c>
      <c r="D16" s="34">
        <v>1.0462735288131748</v>
      </c>
    </row>
    <row r="17" spans="1:5" x14ac:dyDescent="0.25">
      <c r="A17" s="70" t="s">
        <v>100</v>
      </c>
      <c r="B17" s="31">
        <v>4735029.2</v>
      </c>
      <c r="C17" s="31">
        <v>4158640.4</v>
      </c>
      <c r="D17" s="34">
        <v>0.8782713314629611</v>
      </c>
    </row>
    <row r="18" spans="1:5" ht="22.5" x14ac:dyDescent="0.25">
      <c r="A18" s="73" t="s">
        <v>103</v>
      </c>
      <c r="B18" s="27">
        <f>B19</f>
        <v>22260.799999999999</v>
      </c>
      <c r="C18" s="27">
        <v>20674.55</v>
      </c>
      <c r="D18" s="33">
        <v>0.9287424531014159</v>
      </c>
    </row>
    <row r="19" spans="1:5" ht="22.5" x14ac:dyDescent="0.25">
      <c r="A19" s="74" t="s">
        <v>104</v>
      </c>
      <c r="B19" s="31">
        <v>22260.799999999999</v>
      </c>
      <c r="C19" s="31">
        <v>20674.55</v>
      </c>
      <c r="D19" s="34">
        <v>0.9287424531014159</v>
      </c>
    </row>
    <row r="20" spans="1:5" x14ac:dyDescent="0.25">
      <c r="A20" s="72" t="s">
        <v>105</v>
      </c>
      <c r="B20" s="27">
        <f>B21+B22+B23+B24</f>
        <v>546822.80000000005</v>
      </c>
      <c r="C20" s="27">
        <v>602965.4</v>
      </c>
      <c r="D20" s="33">
        <v>1.1026705543367978</v>
      </c>
    </row>
    <row r="21" spans="1:5" ht="22.5" x14ac:dyDescent="0.25">
      <c r="A21" s="74" t="s">
        <v>166</v>
      </c>
      <c r="B21" s="31">
        <v>449082</v>
      </c>
      <c r="C21" s="31">
        <v>530303</v>
      </c>
      <c r="D21" s="34">
        <v>1.180860065645027</v>
      </c>
    </row>
    <row r="22" spans="1:5" x14ac:dyDescent="0.25">
      <c r="A22" s="74" t="s">
        <v>106</v>
      </c>
      <c r="B22" s="31">
        <v>23091.5</v>
      </c>
      <c r="C22" s="31">
        <v>17154.5</v>
      </c>
      <c r="D22" s="34">
        <v>0.74289240629668929</v>
      </c>
    </row>
    <row r="23" spans="1:5" x14ac:dyDescent="0.25">
      <c r="A23" s="70" t="s">
        <v>107</v>
      </c>
      <c r="B23" s="31">
        <v>0</v>
      </c>
      <c r="C23" s="31">
        <v>1</v>
      </c>
      <c r="D23" s="37" t="s">
        <v>136</v>
      </c>
      <c r="E23" s="69"/>
    </row>
    <row r="24" spans="1:5" ht="22.5" x14ac:dyDescent="0.25">
      <c r="A24" s="74" t="s">
        <v>108</v>
      </c>
      <c r="B24" s="31">
        <v>74649.3</v>
      </c>
      <c r="C24" s="31">
        <v>55506.9</v>
      </c>
      <c r="D24" s="34">
        <v>0.74356892830877186</v>
      </c>
    </row>
    <row r="25" spans="1:5" x14ac:dyDescent="0.25">
      <c r="A25" s="72" t="s">
        <v>109</v>
      </c>
      <c r="B25" s="27">
        <f>B26+B27</f>
        <v>77395.599999999991</v>
      </c>
      <c r="C25" s="27">
        <v>61638.3</v>
      </c>
      <c r="D25" s="33">
        <v>0.79640573882753041</v>
      </c>
    </row>
    <row r="26" spans="1:5" x14ac:dyDescent="0.25">
      <c r="A26" s="70" t="s">
        <v>110</v>
      </c>
      <c r="B26" s="31">
        <v>61392.7</v>
      </c>
      <c r="C26" s="31">
        <v>47222.5</v>
      </c>
      <c r="D26" s="34">
        <v>0.7691875418412939</v>
      </c>
    </row>
    <row r="27" spans="1:5" x14ac:dyDescent="0.25">
      <c r="A27" s="70" t="s">
        <v>111</v>
      </c>
      <c r="B27" s="31">
        <v>16002.9</v>
      </c>
      <c r="C27" s="31">
        <v>14415.8</v>
      </c>
      <c r="D27" s="34">
        <v>0.90082422560910835</v>
      </c>
    </row>
    <row r="28" spans="1:5" x14ac:dyDescent="0.25">
      <c r="A28" s="72" t="s">
        <v>112</v>
      </c>
      <c r="B28" s="27">
        <f>B29+B30+B31</f>
        <v>66977.299999999988</v>
      </c>
      <c r="C28" s="27">
        <v>62142.400000000001</v>
      </c>
      <c r="D28" s="33">
        <v>0.92781285599747998</v>
      </c>
    </row>
    <row r="29" spans="1:5" ht="22.5" x14ac:dyDescent="0.25">
      <c r="A29" s="74" t="s">
        <v>113</v>
      </c>
      <c r="B29" s="31">
        <v>43400.6</v>
      </c>
      <c r="C29" s="31">
        <v>38506.800000000003</v>
      </c>
      <c r="D29" s="34">
        <v>0.88724119021396031</v>
      </c>
    </row>
    <row r="30" spans="1:5" ht="33.75" x14ac:dyDescent="0.25">
      <c r="A30" s="74" t="s">
        <v>167</v>
      </c>
      <c r="B30" s="31">
        <v>21.7</v>
      </c>
      <c r="C30" s="31">
        <v>14</v>
      </c>
      <c r="D30" s="34">
        <v>0.64516129032258063</v>
      </c>
    </row>
    <row r="31" spans="1:5" ht="22.5" x14ac:dyDescent="0.25">
      <c r="A31" s="74" t="s">
        <v>114</v>
      </c>
      <c r="B31" s="31">
        <v>23555</v>
      </c>
      <c r="C31" s="31">
        <v>23621.599999999999</v>
      </c>
      <c r="D31" s="34">
        <v>1.0028274251751219</v>
      </c>
    </row>
    <row r="32" spans="1:5" x14ac:dyDescent="0.25">
      <c r="A32" s="73" t="s">
        <v>185</v>
      </c>
      <c r="B32" s="27">
        <f>B33</f>
        <v>0</v>
      </c>
      <c r="C32" s="27">
        <v>-2.1</v>
      </c>
      <c r="D32" s="102" t="s">
        <v>136</v>
      </c>
    </row>
    <row r="33" spans="1:4" s="29" customFormat="1" ht="22.5" x14ac:dyDescent="0.25">
      <c r="A33" s="75" t="s">
        <v>184</v>
      </c>
      <c r="B33" s="31">
        <v>0</v>
      </c>
      <c r="C33" s="31">
        <v>-2.1</v>
      </c>
      <c r="D33" s="37" t="s">
        <v>136</v>
      </c>
    </row>
    <row r="34" spans="1:4" ht="22.5" x14ac:dyDescent="0.25">
      <c r="A34" s="73" t="s">
        <v>115</v>
      </c>
      <c r="B34" s="27">
        <f>B35+B40+B41+B43</f>
        <v>870099.8</v>
      </c>
      <c r="C34" s="27">
        <v>821650.8</v>
      </c>
      <c r="D34" s="33">
        <v>0.94431788169586983</v>
      </c>
    </row>
    <row r="35" spans="1:4" ht="56.25" x14ac:dyDescent="0.25">
      <c r="A35" s="74" t="s">
        <v>116</v>
      </c>
      <c r="B35" s="31">
        <f>B36+B37+B38+B39</f>
        <v>764776.20000000007</v>
      </c>
      <c r="C35" s="31">
        <v>732835</v>
      </c>
      <c r="D35" s="34">
        <v>0.95823457895263986</v>
      </c>
    </row>
    <row r="36" spans="1:4" ht="45" x14ac:dyDescent="0.25">
      <c r="A36" s="74" t="s">
        <v>117</v>
      </c>
      <c r="B36" s="31">
        <v>632191</v>
      </c>
      <c r="C36" s="31">
        <v>608441.1</v>
      </c>
      <c r="D36" s="34">
        <v>0.96243239780382828</v>
      </c>
    </row>
    <row r="37" spans="1:4" ht="45" x14ac:dyDescent="0.25">
      <c r="A37" s="74" t="s">
        <v>118</v>
      </c>
      <c r="B37" s="31">
        <v>1773.3</v>
      </c>
      <c r="C37" s="31">
        <v>1531.4</v>
      </c>
      <c r="D37" s="34">
        <v>0.86358766142220722</v>
      </c>
    </row>
    <row r="38" spans="1:4" ht="56.25" x14ac:dyDescent="0.25">
      <c r="A38" s="74" t="s">
        <v>175</v>
      </c>
      <c r="B38" s="31">
        <v>1502.9</v>
      </c>
      <c r="C38" s="31">
        <v>1323.5</v>
      </c>
      <c r="D38" s="34">
        <v>0.88063078049105059</v>
      </c>
    </row>
    <row r="39" spans="1:4" ht="22.5" x14ac:dyDescent="0.25">
      <c r="A39" s="74" t="s">
        <v>119</v>
      </c>
      <c r="B39" s="31">
        <v>129309</v>
      </c>
      <c r="C39" s="31">
        <v>120441.8</v>
      </c>
      <c r="D39" s="34">
        <v>0.93142627349991114</v>
      </c>
    </row>
    <row r="40" spans="1:4" hidden="1" x14ac:dyDescent="0.25">
      <c r="A40" s="74" t="s">
        <v>120</v>
      </c>
      <c r="B40" s="31">
        <v>0</v>
      </c>
      <c r="C40" s="31">
        <v>0</v>
      </c>
      <c r="D40" s="34" t="e">
        <v>#DIV/0!</v>
      </c>
    </row>
    <row r="41" spans="1:4" ht="22.5" x14ac:dyDescent="0.25">
      <c r="A41" s="74" t="s">
        <v>168</v>
      </c>
      <c r="B41" s="31">
        <v>813.4</v>
      </c>
      <c r="C41" s="31">
        <v>1097.2</v>
      </c>
      <c r="D41" s="34">
        <v>1.3489058273911976</v>
      </c>
    </row>
    <row r="42" spans="1:4" ht="56.25" x14ac:dyDescent="0.25">
      <c r="A42" s="74" t="s">
        <v>188</v>
      </c>
      <c r="B42" s="31"/>
      <c r="C42" s="31">
        <v>0.4</v>
      </c>
      <c r="D42" s="34"/>
    </row>
    <row r="43" spans="1:4" ht="56.25" x14ac:dyDescent="0.25">
      <c r="A43" s="74" t="s">
        <v>121</v>
      </c>
      <c r="B43" s="31">
        <v>104510.2</v>
      </c>
      <c r="C43" s="31">
        <v>88815.8</v>
      </c>
      <c r="D43" s="34">
        <v>0.84982901190505811</v>
      </c>
    </row>
    <row r="44" spans="1:4" x14ac:dyDescent="0.25">
      <c r="A44" s="73" t="s">
        <v>122</v>
      </c>
      <c r="B44" s="27">
        <f>B45</f>
        <v>343764.7</v>
      </c>
      <c r="C44" s="27">
        <v>347994.8</v>
      </c>
      <c r="D44" s="33">
        <v>1.0123052192386246</v>
      </c>
    </row>
    <row r="45" spans="1:4" x14ac:dyDescent="0.25">
      <c r="A45" s="74" t="s">
        <v>123</v>
      </c>
      <c r="B45" s="31">
        <f>B46+B47+B48+B49+B50</f>
        <v>343764.7</v>
      </c>
      <c r="C45" s="31">
        <v>347994.8</v>
      </c>
      <c r="D45" s="34">
        <v>1.0123052192386246</v>
      </c>
    </row>
    <row r="46" spans="1:4" ht="22.5" x14ac:dyDescent="0.25">
      <c r="A46" s="74" t="s">
        <v>124</v>
      </c>
      <c r="B46" s="31">
        <v>12018.3</v>
      </c>
      <c r="C46" s="31">
        <v>11916.8</v>
      </c>
      <c r="D46" s="34">
        <v>0.99155454598404102</v>
      </c>
    </row>
    <row r="47" spans="1:4" ht="22.5" hidden="1" x14ac:dyDescent="0.25">
      <c r="A47" s="74" t="s">
        <v>125</v>
      </c>
      <c r="B47" s="31">
        <v>0</v>
      </c>
      <c r="C47" s="31"/>
      <c r="D47" s="34" t="s">
        <v>136</v>
      </c>
    </row>
    <row r="48" spans="1:4" x14ac:dyDescent="0.25">
      <c r="A48" s="74" t="s">
        <v>164</v>
      </c>
      <c r="B48" s="31">
        <v>112814.8</v>
      </c>
      <c r="C48" s="31">
        <v>115137.9</v>
      </c>
      <c r="D48" s="34">
        <v>1.0205921563482805</v>
      </c>
    </row>
    <row r="49" spans="1:6" x14ac:dyDescent="0.25">
      <c r="A49" s="74" t="s">
        <v>126</v>
      </c>
      <c r="B49" s="31">
        <v>218931.6</v>
      </c>
      <c r="C49" s="31">
        <v>220940.1</v>
      </c>
      <c r="D49" s="34">
        <v>1.0091740982114963</v>
      </c>
    </row>
    <row r="50" spans="1:6" ht="22.5" hidden="1" x14ac:dyDescent="0.25">
      <c r="A50" s="75" t="s">
        <v>150</v>
      </c>
      <c r="B50" s="31">
        <v>0</v>
      </c>
      <c r="C50" s="31">
        <v>0</v>
      </c>
      <c r="D50" s="37" t="s">
        <v>136</v>
      </c>
    </row>
    <row r="51" spans="1:6" ht="22.5" x14ac:dyDescent="0.25">
      <c r="A51" s="73" t="s">
        <v>165</v>
      </c>
      <c r="B51" s="27">
        <v>23976.6</v>
      </c>
      <c r="C51" s="27">
        <v>26746.5</v>
      </c>
      <c r="D51" s="33">
        <v>1.1155251370085835</v>
      </c>
    </row>
    <row r="52" spans="1:6" x14ac:dyDescent="0.25">
      <c r="A52" s="73" t="s">
        <v>127</v>
      </c>
      <c r="B52" s="27">
        <f>B53+B54</f>
        <v>186577.3</v>
      </c>
      <c r="C52" s="27">
        <v>190746.90000000002</v>
      </c>
      <c r="D52" s="33">
        <v>1.0223478418864462</v>
      </c>
    </row>
    <row r="53" spans="1:6" ht="45" x14ac:dyDescent="0.25">
      <c r="A53" s="74" t="s">
        <v>147</v>
      </c>
      <c r="B53" s="31">
        <v>172461.3</v>
      </c>
      <c r="C53" s="31">
        <v>176214.7</v>
      </c>
      <c r="D53" s="34">
        <v>1.0217637232237031</v>
      </c>
    </row>
    <row r="54" spans="1:6" ht="22.5" x14ac:dyDescent="0.25">
      <c r="A54" s="74" t="s">
        <v>148</v>
      </c>
      <c r="B54" s="31">
        <v>14116</v>
      </c>
      <c r="C54" s="31">
        <v>14532.2</v>
      </c>
      <c r="D54" s="34">
        <v>1.0294842731652027</v>
      </c>
    </row>
    <row r="55" spans="1:6" x14ac:dyDescent="0.25">
      <c r="A55" s="73" t="s">
        <v>128</v>
      </c>
      <c r="B55" s="27">
        <v>1476237</v>
      </c>
      <c r="C55" s="27">
        <v>1356061.8</v>
      </c>
      <c r="D55" s="33">
        <v>0.91859355916428054</v>
      </c>
    </row>
    <row r="56" spans="1:6" x14ac:dyDescent="0.25">
      <c r="A56" s="73" t="s">
        <v>129</v>
      </c>
      <c r="B56" s="31">
        <v>8.6999999999999993</v>
      </c>
      <c r="C56" s="31">
        <v>63.2</v>
      </c>
      <c r="D56" s="34" t="s">
        <v>136</v>
      </c>
    </row>
    <row r="57" spans="1:6" x14ac:dyDescent="0.25">
      <c r="A57" s="73" t="s">
        <v>130</v>
      </c>
      <c r="B57" s="27">
        <f>B58+B68+B69+B70+B73+B74+B71</f>
        <v>8345155.1999999993</v>
      </c>
      <c r="C57" s="27">
        <v>6935551.1000000006</v>
      </c>
      <c r="D57" s="33">
        <v>0.83108713184866845</v>
      </c>
    </row>
    <row r="58" spans="1:6" ht="22.5" x14ac:dyDescent="0.25">
      <c r="A58" s="73" t="s">
        <v>131</v>
      </c>
      <c r="B58" s="31">
        <f>B59+B66+B67</f>
        <v>8181784.5</v>
      </c>
      <c r="C58" s="31">
        <v>6774892.7999999998</v>
      </c>
      <c r="D58" s="34">
        <v>0.82804586212213238</v>
      </c>
      <c r="E58" s="26"/>
      <c r="F58" s="26"/>
    </row>
    <row r="59" spans="1:6" ht="22.5" x14ac:dyDescent="0.25">
      <c r="A59" s="74" t="s">
        <v>144</v>
      </c>
      <c r="B59" s="31">
        <f>B60+B61+B62+B63+B64+B65</f>
        <v>1276160.3</v>
      </c>
      <c r="C59" s="31">
        <v>1083521.5</v>
      </c>
      <c r="D59" s="34">
        <v>0.84904811723104057</v>
      </c>
    </row>
    <row r="60" spans="1:6" s="29" customFormat="1" ht="33.75" hidden="1" x14ac:dyDescent="0.25">
      <c r="A60" s="75" t="s">
        <v>169</v>
      </c>
      <c r="B60" s="31"/>
      <c r="C60" s="31">
        <v>0</v>
      </c>
      <c r="D60" s="34"/>
    </row>
    <row r="61" spans="1:6" s="29" customFormat="1" ht="33.75" x14ac:dyDescent="0.25">
      <c r="A61" s="75" t="s">
        <v>170</v>
      </c>
      <c r="B61" s="31">
        <v>230711.2</v>
      </c>
      <c r="C61" s="31">
        <v>94181.3</v>
      </c>
      <c r="D61" s="34">
        <v>0.40822162079690971</v>
      </c>
    </row>
    <row r="62" spans="1:6" s="29" customFormat="1" ht="22.5" x14ac:dyDescent="0.25">
      <c r="A62" s="75" t="s">
        <v>177</v>
      </c>
      <c r="B62" s="31">
        <v>10809</v>
      </c>
      <c r="C62" s="31">
        <v>10656.7</v>
      </c>
      <c r="D62" s="34">
        <v>0.98590988990655937</v>
      </c>
    </row>
    <row r="63" spans="1:6" s="29" customFormat="1" ht="22.5" x14ac:dyDescent="0.25">
      <c r="A63" s="75" t="s">
        <v>157</v>
      </c>
      <c r="B63" s="31">
        <v>65854.600000000006</v>
      </c>
      <c r="C63" s="31">
        <v>65854.600000000006</v>
      </c>
      <c r="D63" s="34">
        <v>1</v>
      </c>
    </row>
    <row r="64" spans="1:6" s="29" customFormat="1" ht="22.5" x14ac:dyDescent="0.25">
      <c r="A64" s="75" t="s">
        <v>183</v>
      </c>
      <c r="B64" s="31">
        <v>30000</v>
      </c>
      <c r="C64" s="31">
        <v>0</v>
      </c>
      <c r="D64" s="34">
        <v>0</v>
      </c>
    </row>
    <row r="65" spans="1:5" x14ac:dyDescent="0.25">
      <c r="A65" s="74" t="s">
        <v>132</v>
      </c>
      <c r="B65" s="31">
        <v>938785.5</v>
      </c>
      <c r="C65" s="31">
        <v>912828.9</v>
      </c>
      <c r="D65" s="34">
        <v>0.97235087248365049</v>
      </c>
    </row>
    <row r="66" spans="1:5" x14ac:dyDescent="0.25">
      <c r="A66" s="74" t="s">
        <v>145</v>
      </c>
      <c r="B66" s="31">
        <v>6668592.5</v>
      </c>
      <c r="C66" s="31">
        <v>5525391.5</v>
      </c>
      <c r="D66" s="34">
        <v>0.8285693720226569</v>
      </c>
      <c r="E66" s="48"/>
    </row>
    <row r="67" spans="1:5" x14ac:dyDescent="0.25">
      <c r="A67" s="74" t="s">
        <v>151</v>
      </c>
      <c r="B67" s="31">
        <v>237031.7</v>
      </c>
      <c r="C67" s="31">
        <v>165979.79999999999</v>
      </c>
      <c r="D67" s="34">
        <v>0.70024304765986989</v>
      </c>
    </row>
    <row r="68" spans="1:5" ht="22.5" hidden="1" x14ac:dyDescent="0.25">
      <c r="A68" s="75" t="s">
        <v>133</v>
      </c>
      <c r="B68" s="46">
        <v>0</v>
      </c>
      <c r="C68" s="31">
        <v>0</v>
      </c>
      <c r="D68" s="34" t="e">
        <v>#DIV/0!</v>
      </c>
    </row>
    <row r="69" spans="1:5" hidden="1" x14ac:dyDescent="0.25">
      <c r="A69" s="75" t="s">
        <v>134</v>
      </c>
      <c r="B69" s="46">
        <v>0</v>
      </c>
      <c r="C69" s="31">
        <v>0</v>
      </c>
      <c r="D69" s="34" t="s">
        <v>156</v>
      </c>
    </row>
    <row r="70" spans="1:5" hidden="1" x14ac:dyDescent="0.25">
      <c r="A70" s="75" t="s">
        <v>146</v>
      </c>
      <c r="B70" s="31">
        <v>0</v>
      </c>
      <c r="C70" s="31">
        <v>0</v>
      </c>
      <c r="D70" s="34" t="s">
        <v>156</v>
      </c>
    </row>
    <row r="71" spans="1:5" x14ac:dyDescent="0.25">
      <c r="A71" s="62" t="s">
        <v>154</v>
      </c>
      <c r="B71" s="27">
        <f>B72</f>
        <v>317866</v>
      </c>
      <c r="C71" s="27">
        <v>317866</v>
      </c>
      <c r="D71" s="33">
        <v>1</v>
      </c>
    </row>
    <row r="72" spans="1:5" ht="22.5" x14ac:dyDescent="0.25">
      <c r="A72" s="74" t="s">
        <v>155</v>
      </c>
      <c r="B72" s="31">
        <v>317866</v>
      </c>
      <c r="C72" s="31">
        <v>317866</v>
      </c>
      <c r="D72" s="34">
        <v>1</v>
      </c>
    </row>
    <row r="73" spans="1:5" ht="33.75" x14ac:dyDescent="0.25">
      <c r="A73" s="74" t="s">
        <v>187</v>
      </c>
      <c r="B73" s="31">
        <v>35825.599999999999</v>
      </c>
      <c r="C73" s="31">
        <v>42239.4</v>
      </c>
      <c r="D73" s="37" t="s">
        <v>136</v>
      </c>
    </row>
    <row r="74" spans="1:5" ht="23.25" thickBot="1" x14ac:dyDescent="0.3">
      <c r="A74" s="76" t="s">
        <v>135</v>
      </c>
      <c r="B74" s="47">
        <v>-190320.9</v>
      </c>
      <c r="C74" s="47">
        <v>-199447.1</v>
      </c>
      <c r="D74" s="34">
        <v>1.0479516437763798</v>
      </c>
    </row>
    <row r="76" spans="1:5" x14ac:dyDescent="0.25">
      <c r="B76" s="26"/>
    </row>
  </sheetData>
  <customSheetViews>
    <customSheetView guid="{6943B490-3070-4625-8DEE-85B509FE6D1B}" topLeftCell="A36">
      <selection activeCell="C44" sqref="C44"/>
      <pageMargins left="0.7" right="0.7" top="0.75" bottom="0.75" header="0.3" footer="0.3"/>
    </customSheetView>
    <customSheetView guid="{A4D09F0F-4C69-4056-BD3D-99C01656B021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70866141732283472" right="0" top="0.35433070866141736" bottom="0.35433070866141736" header="0.31496062992125984" footer="0.31496062992125984"/>
  <pageSetup paperSize="9" scale="95" fitToHeight="2" orientation="portrait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55"/>
  <sheetViews>
    <sheetView view="pageBreakPreview" zoomScale="86" zoomScaleNormal="85" zoomScaleSheetLayoutView="86" workbookViewId="0">
      <pane xSplit="2" ySplit="3" topLeftCell="C4" activePane="bottomRight" state="frozen"/>
      <selection pane="topRight" activeCell="G1" sqref="G1"/>
      <selection pane="bottomLeft" activeCell="A5" sqref="A5"/>
      <selection pane="bottomRight" activeCell="B11" sqref="B11"/>
    </sheetView>
  </sheetViews>
  <sheetFormatPr defaultColWidth="9.140625" defaultRowHeight="15" x14ac:dyDescent="0.25"/>
  <cols>
    <col min="1" max="1" width="68.85546875" style="86" customWidth="1"/>
    <col min="2" max="2" width="20" style="87" customWidth="1"/>
    <col min="3" max="3" width="22.85546875" style="87" customWidth="1"/>
    <col min="4" max="4" width="17.140625" style="77" customWidth="1"/>
    <col min="5" max="5" width="17.85546875" style="87" customWidth="1"/>
    <col min="6" max="10" width="9.140625" style="86"/>
    <col min="11" max="11" width="9.140625" style="86" customWidth="1"/>
    <col min="12" max="16384" width="9.140625" style="86"/>
  </cols>
  <sheetData>
    <row r="1" spans="1:5" ht="20.25" thickBot="1" x14ac:dyDescent="0.3">
      <c r="A1" s="108" t="s">
        <v>79</v>
      </c>
      <c r="B1" s="108"/>
      <c r="C1" s="108"/>
      <c r="D1" s="108"/>
      <c r="E1" s="108"/>
    </row>
    <row r="2" spans="1:5" ht="42.75" x14ac:dyDescent="0.25">
      <c r="A2" s="100" t="s">
        <v>0</v>
      </c>
      <c r="B2" s="110" t="s">
        <v>189</v>
      </c>
      <c r="C2" s="101" t="s">
        <v>1</v>
      </c>
      <c r="D2" s="35" t="s">
        <v>2</v>
      </c>
      <c r="E2" s="101" t="s">
        <v>3</v>
      </c>
    </row>
    <row r="3" spans="1:5" s="88" customFormat="1" ht="13.5" thickBot="1" x14ac:dyDescent="0.3">
      <c r="A3" s="111">
        <v>1</v>
      </c>
      <c r="B3" s="112">
        <v>2</v>
      </c>
      <c r="C3" s="113">
        <v>3</v>
      </c>
      <c r="D3" s="113">
        <v>4</v>
      </c>
      <c r="E3" s="113" t="s">
        <v>190</v>
      </c>
    </row>
    <row r="4" spans="1:5" s="91" customFormat="1" ht="15.75" x14ac:dyDescent="0.25">
      <c r="A4" s="89" t="s">
        <v>4</v>
      </c>
      <c r="B4" s="104"/>
      <c r="C4" s="63">
        <v>24528745.210999999</v>
      </c>
      <c r="D4" s="63">
        <v>17452214.395</v>
      </c>
      <c r="E4" s="90">
        <v>0.71150049645317748</v>
      </c>
    </row>
    <row r="5" spans="1:5" ht="15.75" x14ac:dyDescent="0.25">
      <c r="A5" s="92" t="s">
        <v>5</v>
      </c>
      <c r="B5" s="93"/>
      <c r="C5" s="16"/>
      <c r="D5" s="16"/>
      <c r="E5" s="94"/>
    </row>
    <row r="6" spans="1:5" s="42" customFormat="1" x14ac:dyDescent="0.25">
      <c r="A6" s="43" t="s">
        <v>43</v>
      </c>
      <c r="B6" s="36" t="s">
        <v>6</v>
      </c>
      <c r="C6" s="15">
        <v>3054944.8280000002</v>
      </c>
      <c r="D6" s="15">
        <v>2148057.0379999997</v>
      </c>
      <c r="E6" s="95">
        <v>0.70314102510528209</v>
      </c>
    </row>
    <row r="7" spans="1:5" s="42" customFormat="1" ht="28.5" x14ac:dyDescent="0.25">
      <c r="A7" s="45" t="s">
        <v>44</v>
      </c>
      <c r="B7" s="36" t="s">
        <v>7</v>
      </c>
      <c r="C7" s="15">
        <v>10939.4</v>
      </c>
      <c r="D7" s="15">
        <v>7856.0770000000002</v>
      </c>
      <c r="E7" s="95">
        <v>0.71814514507194183</v>
      </c>
    </row>
    <row r="8" spans="1:5" s="42" customFormat="1" ht="42.75" x14ac:dyDescent="0.25">
      <c r="A8" s="45" t="s">
        <v>45</v>
      </c>
      <c r="B8" s="36" t="s">
        <v>8</v>
      </c>
      <c r="C8" s="15">
        <v>123260.9</v>
      </c>
      <c r="D8" s="15">
        <v>96626.057000000001</v>
      </c>
      <c r="E8" s="95">
        <v>0.78391490732259783</v>
      </c>
    </row>
    <row r="9" spans="1:5" s="42" customFormat="1" ht="42.75" x14ac:dyDescent="0.25">
      <c r="A9" s="45" t="s">
        <v>46</v>
      </c>
      <c r="B9" s="36" t="s">
        <v>9</v>
      </c>
      <c r="C9" s="15">
        <v>1068635.4000000001</v>
      </c>
      <c r="D9" s="15">
        <v>795190.58099999989</v>
      </c>
      <c r="E9" s="95">
        <v>0.74411776083779346</v>
      </c>
    </row>
    <row r="10" spans="1:5" s="42" customFormat="1" x14ac:dyDescent="0.25">
      <c r="A10" s="44" t="s">
        <v>152</v>
      </c>
      <c r="B10" s="36" t="s">
        <v>153</v>
      </c>
      <c r="C10" s="15">
        <v>35.299999999999997</v>
      </c>
      <c r="D10" s="15">
        <v>0</v>
      </c>
      <c r="E10" s="95">
        <v>0</v>
      </c>
    </row>
    <row r="11" spans="1:5" s="42" customFormat="1" ht="42.75" x14ac:dyDescent="0.25">
      <c r="A11" s="45" t="s">
        <v>149</v>
      </c>
      <c r="B11" s="36" t="s">
        <v>10</v>
      </c>
      <c r="C11" s="15">
        <v>127389.40000000001</v>
      </c>
      <c r="D11" s="15">
        <v>100587.727</v>
      </c>
      <c r="E11" s="95">
        <v>0.78960829550967337</v>
      </c>
    </row>
    <row r="12" spans="1:5" s="42" customFormat="1" x14ac:dyDescent="0.25">
      <c r="A12" s="45" t="s">
        <v>47</v>
      </c>
      <c r="B12" s="36" t="s">
        <v>11</v>
      </c>
      <c r="C12" s="15">
        <v>43936.048999999999</v>
      </c>
      <c r="D12" s="15">
        <v>0</v>
      </c>
      <c r="E12" s="95">
        <v>0</v>
      </c>
    </row>
    <row r="13" spans="1:5" s="42" customFormat="1" x14ac:dyDescent="0.25">
      <c r="A13" s="45" t="s">
        <v>48</v>
      </c>
      <c r="B13" s="36" t="s">
        <v>12</v>
      </c>
      <c r="C13" s="15">
        <v>1680748.3790000002</v>
      </c>
      <c r="D13" s="15">
        <v>1147796.5960000001</v>
      </c>
      <c r="E13" s="95">
        <v>0.68290804878414224</v>
      </c>
    </row>
    <row r="14" spans="1:5" s="42" customFormat="1" ht="28.5" x14ac:dyDescent="0.25">
      <c r="A14" s="45" t="s">
        <v>49</v>
      </c>
      <c r="B14" s="36" t="s">
        <v>13</v>
      </c>
      <c r="C14" s="15">
        <v>443612.10800000001</v>
      </c>
      <c r="D14" s="15">
        <v>304989.92200000002</v>
      </c>
      <c r="E14" s="95">
        <v>0.68751487279062273</v>
      </c>
    </row>
    <row r="15" spans="1:5" s="42" customFormat="1" ht="28.5" x14ac:dyDescent="0.25">
      <c r="A15" s="45" t="s">
        <v>50</v>
      </c>
      <c r="B15" s="36" t="s">
        <v>14</v>
      </c>
      <c r="C15" s="15">
        <v>80929.200000000012</v>
      </c>
      <c r="D15" s="15">
        <v>58623.099999999991</v>
      </c>
      <c r="E15" s="95">
        <v>0.72437513283215427</v>
      </c>
    </row>
    <row r="16" spans="1:5" s="42" customFormat="1" ht="28.5" x14ac:dyDescent="0.25">
      <c r="A16" s="44" t="s">
        <v>172</v>
      </c>
      <c r="B16" s="36" t="s">
        <v>171</v>
      </c>
      <c r="C16" s="15">
        <v>362682.908</v>
      </c>
      <c r="D16" s="15">
        <v>246366.82200000001</v>
      </c>
      <c r="E16" s="95">
        <v>0.67928986055223761</v>
      </c>
    </row>
    <row r="17" spans="1:5" s="42" customFormat="1" x14ac:dyDescent="0.25">
      <c r="A17" s="45" t="s">
        <v>51</v>
      </c>
      <c r="B17" s="36" t="s">
        <v>15</v>
      </c>
      <c r="C17" s="15">
        <v>3651837.8629999994</v>
      </c>
      <c r="D17" s="15">
        <v>2705587.4719999991</v>
      </c>
      <c r="E17" s="95">
        <v>0.74088378879377415</v>
      </c>
    </row>
    <row r="18" spans="1:5" s="42" customFormat="1" x14ac:dyDescent="0.25">
      <c r="A18" s="45" t="s">
        <v>52</v>
      </c>
      <c r="B18" s="36" t="s">
        <v>16</v>
      </c>
      <c r="C18" s="15">
        <v>966056.1</v>
      </c>
      <c r="D18" s="15">
        <v>616091.49300000002</v>
      </c>
      <c r="E18" s="95">
        <v>0.63773883628497352</v>
      </c>
    </row>
    <row r="19" spans="1:5" s="42" customFormat="1" x14ac:dyDescent="0.25">
      <c r="A19" s="45" t="s">
        <v>53</v>
      </c>
      <c r="B19" s="36" t="s">
        <v>17</v>
      </c>
      <c r="C19" s="15">
        <v>2653309.3629999994</v>
      </c>
      <c r="D19" s="15">
        <v>2079722.8269999996</v>
      </c>
      <c r="E19" s="95">
        <v>0.7838222168893767</v>
      </c>
    </row>
    <row r="20" spans="1:5" s="42" customFormat="1" x14ac:dyDescent="0.25">
      <c r="A20" s="45" t="s">
        <v>54</v>
      </c>
      <c r="B20" s="36" t="s">
        <v>18</v>
      </c>
      <c r="C20" s="15">
        <v>32472.400000000001</v>
      </c>
      <c r="D20" s="15">
        <v>9773.152</v>
      </c>
      <c r="E20" s="95">
        <v>0.30096796048336433</v>
      </c>
    </row>
    <row r="21" spans="1:5" s="42" customFormat="1" x14ac:dyDescent="0.25">
      <c r="A21" s="45" t="s">
        <v>55</v>
      </c>
      <c r="B21" s="36" t="s">
        <v>19</v>
      </c>
      <c r="C21" s="15">
        <v>2757316.8370000003</v>
      </c>
      <c r="D21" s="15">
        <v>1538818.368</v>
      </c>
      <c r="E21" s="95">
        <v>0.55808543557665868</v>
      </c>
    </row>
    <row r="22" spans="1:5" s="42" customFormat="1" x14ac:dyDescent="0.25">
      <c r="A22" s="45" t="s">
        <v>56</v>
      </c>
      <c r="B22" s="36" t="s">
        <v>20</v>
      </c>
      <c r="C22" s="15">
        <v>1653306.5</v>
      </c>
      <c r="D22" s="15">
        <v>892882.02899999998</v>
      </c>
      <c r="E22" s="95">
        <v>0.54005837937490719</v>
      </c>
    </row>
    <row r="23" spans="1:5" s="42" customFormat="1" x14ac:dyDescent="0.25">
      <c r="A23" s="45" t="s">
        <v>57</v>
      </c>
      <c r="B23" s="36" t="s">
        <v>21</v>
      </c>
      <c r="C23" s="15">
        <v>291864.5</v>
      </c>
      <c r="D23" s="15">
        <v>136641.255</v>
      </c>
      <c r="E23" s="95">
        <v>0.46816675203733243</v>
      </c>
    </row>
    <row r="24" spans="1:5" s="42" customFormat="1" x14ac:dyDescent="0.25">
      <c r="A24" s="45" t="s">
        <v>58</v>
      </c>
      <c r="B24" s="36" t="s">
        <v>22</v>
      </c>
      <c r="C24" s="15">
        <v>426224.03700000001</v>
      </c>
      <c r="D24" s="15">
        <v>223827.473</v>
      </c>
      <c r="E24" s="95">
        <v>0.52514042749775747</v>
      </c>
    </row>
    <row r="25" spans="1:5" s="42" customFormat="1" x14ac:dyDescent="0.25">
      <c r="A25" s="45" t="s">
        <v>59</v>
      </c>
      <c r="B25" s="36" t="s">
        <v>23</v>
      </c>
      <c r="C25" s="15">
        <v>385921.80000000005</v>
      </c>
      <c r="D25" s="15">
        <v>285467.61099999998</v>
      </c>
      <c r="E25" s="95">
        <v>0.73970325335339937</v>
      </c>
    </row>
    <row r="26" spans="1:5" s="42" customFormat="1" x14ac:dyDescent="0.25">
      <c r="A26" s="45" t="s">
        <v>161</v>
      </c>
      <c r="B26" s="36" t="s">
        <v>159</v>
      </c>
      <c r="C26" s="15">
        <v>210853.59999999998</v>
      </c>
      <c r="D26" s="15">
        <v>120830.22099999999</v>
      </c>
      <c r="E26" s="95">
        <v>0.57305268205048432</v>
      </c>
    </row>
    <row r="27" spans="1:5" s="42" customFormat="1" x14ac:dyDescent="0.25">
      <c r="A27" s="45" t="s">
        <v>181</v>
      </c>
      <c r="B27" s="36" t="s">
        <v>179</v>
      </c>
      <c r="C27" s="15">
        <v>163977.4</v>
      </c>
      <c r="D27" s="15">
        <v>98675.065000000002</v>
      </c>
      <c r="E27" s="95">
        <v>0.60176015109399228</v>
      </c>
    </row>
    <row r="28" spans="1:5" s="42" customFormat="1" ht="28.5" x14ac:dyDescent="0.25">
      <c r="A28" s="45" t="s">
        <v>160</v>
      </c>
      <c r="B28" s="36" t="s">
        <v>158</v>
      </c>
      <c r="C28" s="15">
        <v>19528</v>
      </c>
      <c r="D28" s="15">
        <v>16073.741</v>
      </c>
      <c r="E28" s="95">
        <v>0.8231125051208521</v>
      </c>
    </row>
    <row r="29" spans="1:5" s="42" customFormat="1" x14ac:dyDescent="0.25">
      <c r="A29" s="45" t="s">
        <v>182</v>
      </c>
      <c r="B29" s="36" t="s">
        <v>180</v>
      </c>
      <c r="C29" s="15">
        <v>27348.199999999997</v>
      </c>
      <c r="D29" s="15">
        <v>6081.415</v>
      </c>
      <c r="E29" s="95">
        <v>0.222369845181767</v>
      </c>
    </row>
    <row r="30" spans="1:5" s="42" customFormat="1" x14ac:dyDescent="0.25">
      <c r="A30" s="45" t="s">
        <v>60</v>
      </c>
      <c r="B30" s="36" t="s">
        <v>24</v>
      </c>
      <c r="C30" s="15">
        <v>11609528.618000003</v>
      </c>
      <c r="D30" s="15">
        <v>8793203.3129999992</v>
      </c>
      <c r="E30" s="95">
        <v>0.75741260496714491</v>
      </c>
    </row>
    <row r="31" spans="1:5" s="42" customFormat="1" x14ac:dyDescent="0.25">
      <c r="A31" s="45" t="s">
        <v>61</v>
      </c>
      <c r="B31" s="36" t="s">
        <v>25</v>
      </c>
      <c r="C31" s="15">
        <v>4222465.2100000009</v>
      </c>
      <c r="D31" s="15">
        <v>3155157.0080000004</v>
      </c>
      <c r="E31" s="95">
        <v>0.74723102526166219</v>
      </c>
    </row>
    <row r="32" spans="1:5" s="42" customFormat="1" x14ac:dyDescent="0.25">
      <c r="A32" s="45" t="s">
        <v>62</v>
      </c>
      <c r="B32" s="36" t="s">
        <v>26</v>
      </c>
      <c r="C32" s="15">
        <v>5051296.9469999997</v>
      </c>
      <c r="D32" s="15">
        <v>3895426.2080000001</v>
      </c>
      <c r="E32" s="95">
        <v>0.77117347264914227</v>
      </c>
    </row>
    <row r="33" spans="1:5" s="42" customFormat="1" x14ac:dyDescent="0.25">
      <c r="A33" s="51" t="s">
        <v>141</v>
      </c>
      <c r="B33" s="36" t="s">
        <v>140</v>
      </c>
      <c r="C33" s="15">
        <v>1603307.2999999998</v>
      </c>
      <c r="D33" s="15">
        <v>1186156.5989999999</v>
      </c>
      <c r="E33" s="95">
        <v>0.73981862304250723</v>
      </c>
    </row>
    <row r="34" spans="1:5" s="42" customFormat="1" ht="28.5" x14ac:dyDescent="0.25">
      <c r="A34" s="51" t="s">
        <v>174</v>
      </c>
      <c r="B34" s="36" t="s">
        <v>173</v>
      </c>
      <c r="C34" s="49">
        <v>3134.3</v>
      </c>
      <c r="D34" s="49">
        <v>1649.896</v>
      </c>
      <c r="E34" s="95">
        <v>0.52640015314424271</v>
      </c>
    </row>
    <row r="35" spans="1:5" s="42" customFormat="1" x14ac:dyDescent="0.25">
      <c r="A35" s="45" t="s">
        <v>63</v>
      </c>
      <c r="B35" s="36" t="s">
        <v>27</v>
      </c>
      <c r="C35" s="15">
        <v>205120.2</v>
      </c>
      <c r="D35" s="15">
        <v>180870.97700000001</v>
      </c>
      <c r="E35" s="95">
        <v>0.88178042435606052</v>
      </c>
    </row>
    <row r="36" spans="1:5" s="42" customFormat="1" x14ac:dyDescent="0.25">
      <c r="A36" s="45" t="s">
        <v>64</v>
      </c>
      <c r="B36" s="36" t="s">
        <v>28</v>
      </c>
      <c r="C36" s="15">
        <v>524204.66099999996</v>
      </c>
      <c r="D36" s="15">
        <v>373942.62499999994</v>
      </c>
      <c r="E36" s="95">
        <v>0.71335234655610968</v>
      </c>
    </row>
    <row r="37" spans="1:5" x14ac:dyDescent="0.25">
      <c r="A37" s="45" t="s">
        <v>65</v>
      </c>
      <c r="B37" s="36" t="s">
        <v>29</v>
      </c>
      <c r="C37" s="15">
        <v>932151.23</v>
      </c>
      <c r="D37" s="15">
        <v>600088.69200000004</v>
      </c>
      <c r="E37" s="95">
        <v>0.64376752686364003</v>
      </c>
    </row>
    <row r="38" spans="1:5" x14ac:dyDescent="0.25">
      <c r="A38" s="45" t="s">
        <v>66</v>
      </c>
      <c r="B38" s="36" t="s">
        <v>30</v>
      </c>
      <c r="C38" s="15">
        <v>724789.73</v>
      </c>
      <c r="D38" s="15">
        <v>428330.04300000001</v>
      </c>
      <c r="E38" s="95">
        <v>0.59097145733563305</v>
      </c>
    </row>
    <row r="39" spans="1:5" x14ac:dyDescent="0.25">
      <c r="A39" s="45" t="s">
        <v>67</v>
      </c>
      <c r="B39" s="36" t="s">
        <v>31</v>
      </c>
      <c r="C39" s="15">
        <v>207361.49999999997</v>
      </c>
      <c r="D39" s="15">
        <v>171758.64899999998</v>
      </c>
      <c r="E39" s="95">
        <v>0.82830539420287763</v>
      </c>
    </row>
    <row r="40" spans="1:5" s="42" customFormat="1" x14ac:dyDescent="0.25">
      <c r="A40" s="45" t="s">
        <v>68</v>
      </c>
      <c r="B40" s="36" t="s">
        <v>32</v>
      </c>
      <c r="C40" s="15">
        <v>621087.61900000006</v>
      </c>
      <c r="D40" s="15">
        <v>342381.13500000007</v>
      </c>
      <c r="E40" s="95">
        <v>0.55126060241107466</v>
      </c>
    </row>
    <row r="41" spans="1:5" s="42" customFormat="1" x14ac:dyDescent="0.25">
      <c r="A41" s="45" t="s">
        <v>69</v>
      </c>
      <c r="B41" s="36" t="s">
        <v>33</v>
      </c>
      <c r="C41" s="15">
        <v>32849.4</v>
      </c>
      <c r="D41" s="15">
        <v>27195.367999999999</v>
      </c>
      <c r="E41" s="95">
        <v>0.82788020481348201</v>
      </c>
    </row>
    <row r="42" spans="1:5" s="42" customFormat="1" x14ac:dyDescent="0.25">
      <c r="A42" s="45" t="s">
        <v>70</v>
      </c>
      <c r="B42" s="36" t="s">
        <v>34</v>
      </c>
      <c r="C42" s="15">
        <v>510443.63300000003</v>
      </c>
      <c r="D42" s="15">
        <v>273450.49900000007</v>
      </c>
      <c r="E42" s="95">
        <v>0.53571145043550783</v>
      </c>
    </row>
    <row r="43" spans="1:5" s="42" customFormat="1" x14ac:dyDescent="0.25">
      <c r="A43" s="45" t="s">
        <v>71</v>
      </c>
      <c r="B43" s="36" t="s">
        <v>35</v>
      </c>
      <c r="C43" s="15">
        <v>17717.86</v>
      </c>
      <c r="D43" s="15">
        <v>9630.0069999999996</v>
      </c>
      <c r="E43" s="95">
        <v>0.543519759158273</v>
      </c>
    </row>
    <row r="44" spans="1:5" s="42" customFormat="1" x14ac:dyDescent="0.25">
      <c r="A44" s="45" t="s">
        <v>72</v>
      </c>
      <c r="B44" s="36" t="s">
        <v>36</v>
      </c>
      <c r="C44" s="15">
        <v>60076.726000000002</v>
      </c>
      <c r="D44" s="15">
        <v>32105.260999999999</v>
      </c>
      <c r="E44" s="95">
        <v>0.53440430492167623</v>
      </c>
    </row>
    <row r="45" spans="1:5" s="42" customFormat="1" x14ac:dyDescent="0.25">
      <c r="A45" s="45" t="s">
        <v>73</v>
      </c>
      <c r="B45" s="36" t="s">
        <v>37</v>
      </c>
      <c r="C45" s="15">
        <v>1157017.6079999998</v>
      </c>
      <c r="D45" s="15">
        <v>826872.2</v>
      </c>
      <c r="E45" s="95">
        <v>0.71465826819119604</v>
      </c>
    </row>
    <row r="46" spans="1:5" s="42" customFormat="1" x14ac:dyDescent="0.25">
      <c r="A46" s="45" t="s">
        <v>74</v>
      </c>
      <c r="B46" s="36" t="s">
        <v>38</v>
      </c>
      <c r="C46" s="15">
        <v>1046193.808</v>
      </c>
      <c r="D46" s="15">
        <v>744402.951</v>
      </c>
      <c r="E46" s="95">
        <v>0.71153446455878855</v>
      </c>
    </row>
    <row r="47" spans="1:5" s="42" customFormat="1" x14ac:dyDescent="0.25">
      <c r="A47" s="45" t="s">
        <v>75</v>
      </c>
      <c r="B47" s="36" t="s">
        <v>39</v>
      </c>
      <c r="C47" s="15">
        <v>7043.4000000000005</v>
      </c>
      <c r="D47" s="15">
        <v>2518.5219999999999</v>
      </c>
      <c r="E47" s="95">
        <v>0.35757191129284149</v>
      </c>
    </row>
    <row r="48" spans="1:5" s="42" customFormat="1" x14ac:dyDescent="0.25">
      <c r="A48" s="45" t="s">
        <v>76</v>
      </c>
      <c r="B48" s="36" t="s">
        <v>40</v>
      </c>
      <c r="C48" s="15">
        <v>103780.4</v>
      </c>
      <c r="D48" s="15">
        <v>79950.726999999999</v>
      </c>
      <c r="E48" s="95">
        <v>0.7703836851659851</v>
      </c>
    </row>
    <row r="49" spans="1:5" s="42" customFormat="1" x14ac:dyDescent="0.25">
      <c r="A49" s="45" t="s">
        <v>163</v>
      </c>
      <c r="B49" s="36" t="s">
        <v>41</v>
      </c>
      <c r="C49" s="15">
        <v>90394.9</v>
      </c>
      <c r="D49" s="15">
        <v>71386.034</v>
      </c>
      <c r="E49" s="95">
        <v>0.78971307009576874</v>
      </c>
    </row>
    <row r="50" spans="1:5" s="42" customFormat="1" x14ac:dyDescent="0.25">
      <c r="A50" s="45" t="s">
        <v>77</v>
      </c>
      <c r="B50" s="36" t="s">
        <v>162</v>
      </c>
      <c r="C50" s="15">
        <v>40340.9</v>
      </c>
      <c r="D50" s="15">
        <v>28163.730000000003</v>
      </c>
      <c r="E50" s="95">
        <v>0.6981433235252561</v>
      </c>
    </row>
    <row r="51" spans="1:5" s="42" customFormat="1" x14ac:dyDescent="0.25">
      <c r="A51" s="45" t="s">
        <v>77</v>
      </c>
      <c r="B51" s="36" t="s">
        <v>42</v>
      </c>
      <c r="C51" s="15">
        <v>50054</v>
      </c>
      <c r="D51" s="15">
        <v>43222.303999999996</v>
      </c>
      <c r="E51" s="95">
        <v>0.86351348543572937</v>
      </c>
    </row>
    <row r="52" spans="1:5" s="42" customFormat="1" ht="28.5" x14ac:dyDescent="0.25">
      <c r="A52" s="51" t="s">
        <v>176</v>
      </c>
      <c r="B52" s="36" t="s">
        <v>178</v>
      </c>
      <c r="C52" s="15">
        <v>0</v>
      </c>
      <c r="D52" s="15">
        <v>0</v>
      </c>
      <c r="E52" s="95" t="s">
        <v>136</v>
      </c>
    </row>
    <row r="53" spans="1:5" ht="15.75" thickBot="1" x14ac:dyDescent="0.3">
      <c r="D53" s="78"/>
    </row>
    <row r="54" spans="1:5" ht="15.75" thickBot="1" x14ac:dyDescent="0.3">
      <c r="A54" s="96" t="s">
        <v>78</v>
      </c>
      <c r="B54" s="103"/>
      <c r="C54" s="50">
        <v>1684842.7</v>
      </c>
      <c r="D54" s="50">
        <v>7129600.4550000057</v>
      </c>
      <c r="E54" s="97"/>
    </row>
    <row r="55" spans="1:5" x14ac:dyDescent="0.25">
      <c r="A55" s="98"/>
      <c r="B55" s="99"/>
      <c r="C55" s="99"/>
      <c r="D55" s="79"/>
      <c r="E55" s="99"/>
    </row>
  </sheetData>
  <autoFilter ref="A5:K54"/>
  <customSheetViews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1"/>
    </customSheetView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68" fitToHeight="0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26"/>
  <sheetViews>
    <sheetView tabSelected="1"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7" sqref="E7"/>
    </sheetView>
  </sheetViews>
  <sheetFormatPr defaultRowHeight="15" x14ac:dyDescent="0.25"/>
  <cols>
    <col min="1" max="1" width="77.7109375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109" t="s">
        <v>83</v>
      </c>
      <c r="B1" s="109"/>
      <c r="C1" s="109"/>
    </row>
    <row r="3" spans="1:6" ht="42.75" x14ac:dyDescent="0.25">
      <c r="A3" s="1" t="s">
        <v>0</v>
      </c>
      <c r="B3" s="1" t="s">
        <v>1</v>
      </c>
      <c r="C3" s="1" t="s">
        <v>2</v>
      </c>
    </row>
    <row r="4" spans="1:6" ht="15.75" thickBot="1" x14ac:dyDescent="0.3">
      <c r="A4" s="2">
        <v>1</v>
      </c>
      <c r="B4" s="11">
        <v>2</v>
      </c>
      <c r="C4" s="11">
        <v>3</v>
      </c>
      <c r="E4" s="26"/>
      <c r="F4" s="26"/>
    </row>
    <row r="5" spans="1:6" ht="15.75" x14ac:dyDescent="0.25">
      <c r="A5" s="10" t="s">
        <v>4</v>
      </c>
      <c r="B5" s="12">
        <v>-1684842.7</v>
      </c>
      <c r="C5" s="59">
        <v>-7129600.5</v>
      </c>
      <c r="D5" s="55"/>
      <c r="E5" s="38"/>
      <c r="F5" s="26"/>
    </row>
    <row r="6" spans="1:6" x14ac:dyDescent="0.25">
      <c r="A6" s="3" t="s">
        <v>84</v>
      </c>
      <c r="B6" s="56"/>
      <c r="C6" s="60"/>
      <c r="D6" s="41"/>
      <c r="E6" s="38"/>
      <c r="F6" s="26"/>
    </row>
    <row r="7" spans="1:6" ht="28.5" x14ac:dyDescent="0.25">
      <c r="A7" s="53" t="s">
        <v>98</v>
      </c>
      <c r="B7" s="35">
        <v>-1684842.7</v>
      </c>
      <c r="C7" s="52">
        <v>-7129600.5</v>
      </c>
      <c r="D7" s="13"/>
      <c r="E7" s="38"/>
      <c r="F7" s="26"/>
    </row>
    <row r="8" spans="1:6" x14ac:dyDescent="0.25">
      <c r="A8" s="3" t="s">
        <v>85</v>
      </c>
      <c r="B8" s="14"/>
      <c r="C8" s="58"/>
      <c r="D8" s="13"/>
      <c r="E8" s="38"/>
      <c r="F8" s="26"/>
    </row>
    <row r="9" spans="1:6" x14ac:dyDescent="0.25">
      <c r="A9" s="53" t="s">
        <v>86</v>
      </c>
      <c r="B9" s="35">
        <v>0</v>
      </c>
      <c r="C9" s="52">
        <v>0</v>
      </c>
      <c r="D9" s="13"/>
      <c r="E9" s="38"/>
      <c r="F9" s="26"/>
    </row>
    <row r="10" spans="1:6" ht="28.5" x14ac:dyDescent="0.25">
      <c r="A10" s="53" t="s">
        <v>87</v>
      </c>
      <c r="B10" s="35">
        <v>0</v>
      </c>
      <c r="C10" s="52">
        <v>0</v>
      </c>
      <c r="D10" s="13"/>
      <c r="E10" s="38"/>
      <c r="F10" s="26"/>
    </row>
    <row r="11" spans="1:6" ht="30" x14ac:dyDescent="0.25">
      <c r="A11" s="54" t="s">
        <v>88</v>
      </c>
      <c r="B11" s="14">
        <v>0</v>
      </c>
      <c r="C11" s="58">
        <v>0</v>
      </c>
      <c r="D11" s="13"/>
      <c r="E11" s="38"/>
      <c r="F11" s="26"/>
    </row>
    <row r="12" spans="1:6" ht="28.5" x14ac:dyDescent="0.25">
      <c r="A12" s="53" t="s">
        <v>143</v>
      </c>
      <c r="B12" s="35">
        <v>0</v>
      </c>
      <c r="C12" s="52">
        <v>0</v>
      </c>
      <c r="D12" s="13"/>
      <c r="E12" s="38"/>
      <c r="F12" s="26"/>
    </row>
    <row r="13" spans="1:6" ht="30" x14ac:dyDescent="0.25">
      <c r="A13" s="54" t="s">
        <v>142</v>
      </c>
      <c r="B13" s="14">
        <v>0</v>
      </c>
      <c r="C13" s="58">
        <v>0</v>
      </c>
      <c r="D13" s="41"/>
      <c r="E13" s="41"/>
    </row>
    <row r="14" spans="1:6" x14ac:dyDescent="0.25">
      <c r="A14" s="53" t="s">
        <v>89</v>
      </c>
      <c r="B14" s="35">
        <v>-1684842.7</v>
      </c>
      <c r="C14" s="52">
        <v>-7129600.5</v>
      </c>
      <c r="D14" s="41"/>
      <c r="E14" s="41"/>
    </row>
    <row r="15" spans="1:6" x14ac:dyDescent="0.25">
      <c r="A15" s="53" t="s">
        <v>90</v>
      </c>
      <c r="B15" s="35">
        <v>-26249111.199999999</v>
      </c>
      <c r="C15" s="52">
        <v>-27837916</v>
      </c>
      <c r="D15" s="41"/>
      <c r="E15" s="41"/>
    </row>
    <row r="16" spans="1:6" x14ac:dyDescent="0.25">
      <c r="A16" s="54" t="s">
        <v>91</v>
      </c>
      <c r="B16" s="14">
        <v>-26249111.199999999</v>
      </c>
      <c r="C16" s="58">
        <v>-27837916</v>
      </c>
      <c r="D16" s="13"/>
      <c r="E16" s="41"/>
    </row>
    <row r="17" spans="1:6" x14ac:dyDescent="0.25">
      <c r="A17" s="54" t="s">
        <v>92</v>
      </c>
      <c r="B17" s="14">
        <v>-26249111.199999999</v>
      </c>
      <c r="C17" s="58">
        <v>-27837916</v>
      </c>
      <c r="D17" s="13"/>
      <c r="E17" s="41"/>
      <c r="F17" s="57"/>
    </row>
    <row r="18" spans="1:6" x14ac:dyDescent="0.25">
      <c r="A18" s="54" t="s">
        <v>93</v>
      </c>
      <c r="B18" s="14">
        <v>-26249111.199999999</v>
      </c>
      <c r="C18" s="58">
        <v>-27837916</v>
      </c>
      <c r="D18" s="41"/>
      <c r="E18" s="41"/>
    </row>
    <row r="19" spans="1:6" x14ac:dyDescent="0.25">
      <c r="A19" s="53" t="s">
        <v>94</v>
      </c>
      <c r="B19" s="35">
        <v>24528745.210999999</v>
      </c>
      <c r="C19" s="52">
        <v>20708315.5</v>
      </c>
      <c r="D19" s="41"/>
      <c r="E19" s="13"/>
    </row>
    <row r="20" spans="1:6" x14ac:dyDescent="0.25">
      <c r="A20" s="54" t="s">
        <v>95</v>
      </c>
      <c r="B20" s="14">
        <v>24528745.210999999</v>
      </c>
      <c r="C20" s="58">
        <v>20708315.5</v>
      </c>
      <c r="D20" s="13"/>
      <c r="E20" s="41"/>
    </row>
    <row r="21" spans="1:6" x14ac:dyDescent="0.25">
      <c r="A21" s="54" t="s">
        <v>96</v>
      </c>
      <c r="B21" s="14">
        <v>24528745.210999999</v>
      </c>
      <c r="C21" s="58">
        <v>20708315.5</v>
      </c>
      <c r="D21" s="41"/>
      <c r="E21" s="41"/>
      <c r="F21" s="57"/>
    </row>
    <row r="22" spans="1:6" ht="15.75" thickBot="1" x14ac:dyDescent="0.3">
      <c r="A22" s="54" t="s">
        <v>97</v>
      </c>
      <c r="B22" s="17">
        <v>24528745.210999999</v>
      </c>
      <c r="C22" s="61">
        <v>20708315.5</v>
      </c>
      <c r="D22" s="41"/>
      <c r="E22" s="13"/>
    </row>
    <row r="23" spans="1:6" x14ac:dyDescent="0.25">
      <c r="B23" s="13"/>
      <c r="C23" s="13"/>
      <c r="D23" s="13"/>
      <c r="E23" s="13"/>
    </row>
    <row r="24" spans="1:6" x14ac:dyDescent="0.25">
      <c r="B24" s="13"/>
      <c r="C24" s="13"/>
      <c r="D24" s="13"/>
      <c r="E24" s="13"/>
    </row>
    <row r="25" spans="1:6" x14ac:dyDescent="0.25">
      <c r="B25" s="13"/>
      <c r="C25" s="13"/>
      <c r="D25" s="13"/>
      <c r="E25" s="41"/>
    </row>
    <row r="26" spans="1:6" x14ac:dyDescent="0.25">
      <c r="B26" s="13"/>
      <c r="C26" s="13"/>
      <c r="D26" s="13"/>
      <c r="E26" s="13"/>
    </row>
  </sheetData>
  <customSheetViews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55118110236220474" right="0.19685039370078741" top="0.43307086614173229" bottom="0.39370078740157483" header="0.31496062992125984" footer="0.19685039370078741"/>
  <pageSetup paperSize="9" scale="84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Пикулина Анна Олеговна</cp:lastModifiedBy>
  <cp:lastPrinted>2021-12-23T02:18:24Z</cp:lastPrinted>
  <dcterms:created xsi:type="dcterms:W3CDTF">2016-04-27T02:46:00Z</dcterms:created>
  <dcterms:modified xsi:type="dcterms:W3CDTF">2022-05-04T10:13:00Z</dcterms:modified>
</cp:coreProperties>
</file>