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s_finu\shares\Почта\Общая\Совм отчеты бух бюдж доходн\Совместн отчет в УЭ (ежем до 20 числа)\2018 год\Для сайта\"/>
    </mc:Choice>
  </mc:AlternateContent>
  <bookViews>
    <workbookView xWindow="0" yWindow="0" windowWidth="19980" windowHeight="11340"/>
  </bookViews>
  <sheets>
    <sheet name="доходы" sheetId="5" r:id="rId1"/>
    <sheet name="расходы" sheetId="2" r:id="rId2"/>
    <sheet name="источники" sheetId="3" r:id="rId3"/>
  </sheets>
  <definedNames>
    <definedName name="_xlnm._FilterDatabase" localSheetId="1" hidden="1">расходы!$A$4:$F$49</definedName>
    <definedName name="Z_6943B490_3070_4625_8DEE_85B509FE6D1B_.wvu.PrintArea" localSheetId="1" hidden="1">расходы!$A$1:$E$52</definedName>
    <definedName name="Z_6943B490_3070_4625_8DEE_85B509FE6D1B_.wvu.PrintTitles" localSheetId="2" hidden="1">источники!$3:$4</definedName>
    <definedName name="Z_6943B490_3070_4625_8DEE_85B509FE6D1B_.wvu.PrintTitles" localSheetId="1" hidden="1">расходы!$3:$4</definedName>
    <definedName name="Z_A4D09F0F_4C69_4056_BD3D_99C01656B021_.wvu.PrintTitles" localSheetId="2" hidden="1">источники!$3:$4</definedName>
    <definedName name="Z_A4D09F0F_4C69_4056_BD3D_99C01656B021_.wvu.PrintTitles" localSheetId="1" hidden="1">расходы!$3:$4</definedName>
    <definedName name="_xlnm.Print_Titles" localSheetId="0">доходы!$10:$11</definedName>
    <definedName name="_xlnm.Print_Titles" localSheetId="2">источники!$3:$4</definedName>
    <definedName name="_xlnm.Print_Titles" localSheetId="1">расходы!$3:$4</definedName>
    <definedName name="_xlnm.Print_Area" localSheetId="0">доходы!$A$1:$D$66</definedName>
    <definedName name="_xlnm.Print_Area" localSheetId="2">источники!$A$1:$C$20</definedName>
    <definedName name="_xlnm.Print_Area" localSheetId="1">расходы!$A$1:$E$51</definedName>
  </definedNames>
  <calcPr calcId="152511"/>
  <customWorkbookViews>
    <customWorkbookView name="Кислинская Виолетта Витальевна - Личное представление" guid="{A4D09F0F-4C69-4056-BD3D-99C01656B021}" mergeInterval="0" personalView="1" maximized="1" xWindow="-8" yWindow="-8" windowWidth="1936" windowHeight="1056" activeSheetId="1"/>
    <customWorkbookView name="Посту Оксана Сергеевна - Личное представление" guid="{6943B490-3070-4625-8DEE-85B509FE6D1B}" mergeInterval="0" personalView="1" maximized="1" xWindow="1" yWindow="1" windowWidth="1916" windowHeight="813" activeSheetId="3"/>
  </customWorkbookViews>
</workbook>
</file>

<file path=xl/calcChain.xml><?xml version="1.0" encoding="utf-8"?>
<calcChain xmlns="http://schemas.openxmlformats.org/spreadsheetml/2006/main">
  <c r="B16" i="3" l="1"/>
  <c r="B19" i="3" l="1"/>
  <c r="B18" i="3" s="1"/>
  <c r="B15" i="3"/>
  <c r="B14" i="3" s="1"/>
  <c r="B10" i="3" l="1"/>
  <c r="B8" i="3"/>
  <c r="B13" i="3"/>
  <c r="B17" i="3" l="1"/>
  <c r="B7" i="3"/>
  <c r="B5" i="3" s="1"/>
  <c r="C19" i="3" l="1"/>
  <c r="C18" i="3" s="1"/>
  <c r="C10" i="3" l="1"/>
  <c r="C8" i="3"/>
  <c r="C7" i="3" l="1"/>
  <c r="C17" i="3" l="1"/>
  <c r="C15" i="3"/>
  <c r="C14" i="3" s="1"/>
  <c r="C13" i="3" s="1"/>
  <c r="C12" i="3" l="1"/>
  <c r="C5" i="3" s="1"/>
</calcChain>
</file>

<file path=xl/sharedStrings.xml><?xml version="1.0" encoding="utf-8"?>
<sst xmlns="http://schemas.openxmlformats.org/spreadsheetml/2006/main" count="190" uniqueCount="174">
  <si>
    <t>Наименование показателя</t>
  </si>
  <si>
    <t>Утвержденные 
бюджетные 
назначения</t>
  </si>
  <si>
    <t>Исполнено</t>
  </si>
  <si>
    <t>% исполнения к годовому плану</t>
  </si>
  <si>
    <t>Расходы бюджета - всего</t>
  </si>
  <si>
    <t>в том числе:</t>
  </si>
  <si>
    <t>0100</t>
  </si>
  <si>
    <t>0102</t>
  </si>
  <si>
    <t>0103</t>
  </si>
  <si>
    <t>0104</t>
  </si>
  <si>
    <t>0106</t>
  </si>
  <si>
    <t>0111</t>
  </si>
  <si>
    <t>0113</t>
  </si>
  <si>
    <t>0300</t>
  </si>
  <si>
    <t>0309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</si>
  <si>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</si>
  <si>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</si>
  <si>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</si>
  <si>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</si>
  <si>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</si>
  <si>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</si>
  <si>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</si>
  <si>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</si>
  <si>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</si>
  <si>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</si>
  <si>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</si>
  <si>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</si>
  <si>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</si>
  <si>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</si>
  <si>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</si>
  <si>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</si>
  <si>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</si>
  <si>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</si>
  <si>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</si>
  <si>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</si>
  <si>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</si>
  <si>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</si>
  <si>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</si>
  <si>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</si>
  <si>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</si>
  <si>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</si>
  <si>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1105</t>
  </si>
  <si>
    <t>1200</t>
  </si>
  <si>
    <t>1202</t>
  </si>
  <si>
    <t>1300</t>
  </si>
  <si>
    <t>1301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</si>
  <si>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</si>
  <si>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</si>
  <si>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</si>
  <si>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</si>
  <si>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</si>
  <si>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</si>
  <si>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</si>
  <si>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</si>
  <si>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</si>
  <si>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</si>
  <si>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</si>
  <si>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</si>
  <si>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</si>
  <si>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</si>
  <si>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</si>
  <si>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</si>
  <si>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</si>
  <si>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</si>
  <si>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</si>
  <si>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</si>
  <si>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</si>
  <si>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</si>
  <si>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</si>
  <si>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</si>
  <si>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</si>
  <si>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</si>
  <si>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</si>
  <si>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</si>
  <si>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</si>
  <si>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</si>
  <si>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</si>
  <si>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</si>
  <si>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</si>
  <si>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</si>
  <si>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</si>
  <si>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</si>
  <si>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</si>
  <si>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</si>
  <si>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</si>
  <si>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Результат исполнения бюджета (дефицит/профицит)</t>
  </si>
  <si>
    <t>2. Расходы бюджета</t>
  </si>
  <si>
    <t>Утвержденные бюджетные 
назначения</t>
  </si>
  <si>
    <t>Доходы бюджета - всего</t>
  </si>
  <si>
    <t xml:space="preserve">Единица измерения: тыс. руб. </t>
  </si>
  <si>
    <t xml:space="preserve">  3. Источники финансирования дефицита бюджета</t>
  </si>
  <si>
    <t>из них: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</si>
  <si>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</si>
  <si>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</si>
  <si>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</si>
  <si>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</si>
  <si>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</si>
  <si>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</si>
  <si>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</si>
  <si>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</si>
  <si>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</si>
  <si>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</si>
  <si>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</si>
  <si>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</si>
  <si>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ИСТОЧНИКИ ВНУТРЕННЕГО ФИНАНСИРОВАНИЯ ДЕФИЦИТОВ  БЮДЖЕТОВ</t>
  </si>
  <si>
    <t>Налог на прибыль организаций</t>
  </si>
  <si>
    <t xml:space="preserve">Налог на доходы физических лиц  </t>
  </si>
  <si>
    <t xml:space="preserve">НАЛОГОВЫЕ И НЕНАЛОГОВЫЕ ДОХОДЫ </t>
  </si>
  <si>
    <t xml:space="preserve">НАЛОГИ НА ПРИБЫЛЬ, ДОХОДЫ    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</si>
  <si>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</si>
  <si>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</si>
  <si>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 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</si>
  <si>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</si>
  <si>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</si>
  <si>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</si>
  <si>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</t>
  </si>
  <si>
    <t xml:space="preserve">Налог на имущество физических лиц  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</si>
  <si>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</si>
  <si>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</si>
  <si>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</si>
  <si>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</si>
  <si>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</si>
  <si>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</si>
  <si>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</si>
  <si>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Доходы, получаемые в виде 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</si>
  <si>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</si>
  <si>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 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</si>
  <si>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</si>
  <si>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</si>
  <si>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ПЛАТЕЖИ ПРИ ПОЛЬЗОВАНИИ  ПРИРОДНЫМИ РЕСУРСАМИ  </t>
  </si>
  <si>
    <t>Плата за негативное воздействие на окружающую среду</t>
  </si>
  <si>
    <t>Плата за выбросы загрязняющих  веществ в атмосферный воздух стационарными объектами</t>
  </si>
  <si>
    <t>Плата за выбросы загрязняющих  веществ в атмосферный воздух передвижными объектами</t>
  </si>
  <si>
    <t xml:space="preserve">Плата за выбросы загрязняющих веществ в водные объекты   </t>
  </si>
  <si>
    <t xml:space="preserve">Плата за размещение отходов производства и потребления     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</si>
  <si>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</si>
  <si>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</si>
  <si>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 УЩЕРБА    </t>
  </si>
  <si>
    <t>ПРОЧИЕ НЕНАЛОГОВЫЕ ДОХОДЫ</t>
  </si>
  <si>
    <t xml:space="preserve">БЕЗВОЗМЕЗДНЫЕ ПОСТУПЛЕНИЯ      </t>
  </si>
  <si>
    <t xml:space="preserve">БЕЗВОЗМЕЗДНЫЕ ПОСТУПЛЕНИЯ ОТ ДРУГИХ БЮДЖЕТОВ БЮДЖЕТНОЙ СИСТЕМЫ РОССИЙСКОЙ ФЕДЕРАЦИИ  </t>
  </si>
  <si>
    <t>Прочие субсидии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</si>
  <si>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</si>
  <si>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</si>
  <si>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</si>
  <si>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-</t>
  </si>
  <si>
    <t>1. Доходы бюджета</t>
  </si>
  <si>
    <r>
      <t>Периодичность: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месячная</t>
    </r>
    <r>
      <rPr>
        <u/>
        <sz val="8"/>
        <rFont val="Arial"/>
        <family val="2"/>
        <charset val="204"/>
      </rPr>
      <t>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квартальная, годовая</t>
    </r>
  </si>
  <si>
    <t xml:space="preserve">Отчет об исполнении  бюджета муниципального образования город Норильск      
</t>
  </si>
  <si>
    <t>0703</t>
  </si>
  <si>
    <t>Дополнительное образование детей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</si>
  <si>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</si>
  <si>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</si>
  <si>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Субсидии бюджетам бюджетной системы Российской Федерации (межбюджетные субсидии)  </t>
  </si>
  <si>
    <t xml:space="preserve">Субвенции бюджетам бюджетной системы Российской Федерации </t>
  </si>
  <si>
    <t xml:space="preserve">Прочие безвозмездные поступления </t>
  </si>
  <si>
    <t>Доходы бюджетов бюджетной системы Российской Федерации от возврата организациями остатков субсидий прошлых лет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</si>
  <si>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</si>
  <si>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продажи земельных участков, находящихся в государственной и муниципальной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</si>
  <si>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</si>
  <si>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Субсидия бюджетам на поддержку отрасли культуры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</si>
  <si>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</si>
  <si>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</si>
  <si>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на поддержку обустройства мест массового отдыха населения (городских парков)</t>
  </si>
  <si>
    <t>Субсидии бюджетам на реализацию федеральных целевых программ</t>
  </si>
  <si>
    <t>1103</t>
  </si>
  <si>
    <t>Спорт высших достижений</t>
  </si>
  <si>
    <t>Иные межбюджетные трансферты</t>
  </si>
  <si>
    <t>Судебная система</t>
  </si>
  <si>
    <t>0105</t>
  </si>
  <si>
    <t>Субсидии бюджетам на реализацию мероприятий по обеспечению жильем молодых семей</t>
  </si>
  <si>
    <t>по состоянию на 1 ноября 2018 г.</t>
  </si>
  <si>
    <t>Код расхода по бюджетной классификации</t>
  </si>
  <si>
    <t>5=4/3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</si>
</sst>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_р_._-;\-* #,##0.0_р_._-;_-* &quot;-&quot;?_р_._-;_-@_-"/>
    <numFmt numFmtId="166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u/>
      <sz val="8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9" fillId="0" borderId="0"/>
    <xf numFmtId="0" fontId="19" fillId="0" borderId="0"/>
    <xf numFmtId="0" fontId="23" fillId="0" borderId="0"/>
  </cellStyleXfs>
  <cellXfs count="12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1" fillId="0" borderId="0" xfId="0" applyFont="1"/>
    <xf numFmtId="0" fontId="13" fillId="0" borderId="0" xfId="0" applyFont="1" applyBorder="1"/>
    <xf numFmtId="0" fontId="13" fillId="0" borderId="0" xfId="0" applyFont="1" applyAlignment="1">
      <alignment horizontal="right"/>
    </xf>
    <xf numFmtId="49" fontId="1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/>
    <xf numFmtId="0" fontId="13" fillId="0" borderId="0" xfId="0" applyFont="1" applyBorder="1" applyAlignment="1"/>
    <xf numFmtId="0" fontId="8" fillId="0" borderId="12" xfId="0" applyFont="1" applyBorder="1" applyAlignment="1">
      <alignment horizontal="center" vertical="center" wrapText="1"/>
    </xf>
    <xf numFmtId="0" fontId="0" fillId="0" borderId="0" xfId="0" applyFont="1"/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8" fillId="0" borderId="0" xfId="0" applyFont="1" applyBorder="1" applyAlignment="1"/>
    <xf numFmtId="0" fontId="13" fillId="0" borderId="0" xfId="0" applyFont="1"/>
    <xf numFmtId="0" fontId="13" fillId="0" borderId="7" xfId="0" applyFont="1" applyBorder="1" applyAlignment="1">
      <alignment wrapText="1"/>
    </xf>
    <xf numFmtId="0" fontId="10" fillId="0" borderId="0" xfId="0" applyFont="1" applyAlignment="1">
      <alignment vertical="center" wrapText="1"/>
    </xf>
    <xf numFmtId="166" fontId="0" fillId="0" borderId="0" xfId="0" applyNumberFormat="1"/>
    <xf numFmtId="166" fontId="1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horizontal="right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/>
    </xf>
    <xf numFmtId="0" fontId="13" fillId="0" borderId="7" xfId="0" applyFont="1" applyFill="1" applyBorder="1" applyAlignment="1">
      <alignment wrapText="1"/>
    </xf>
    <xf numFmtId="164" fontId="13" fillId="0" borderId="8" xfId="0" applyNumberFormat="1" applyFont="1" applyFill="1" applyBorder="1" applyAlignment="1">
      <alignment horizontal="center" vertical="center"/>
    </xf>
    <xf numFmtId="166" fontId="0" fillId="0" borderId="0" xfId="0" applyNumberFormat="1" applyFont="1"/>
    <xf numFmtId="165" fontId="0" fillId="0" borderId="0" xfId="0" applyNumberFormat="1" applyFont="1"/>
    <xf numFmtId="0" fontId="1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166" fontId="13" fillId="3" borderId="1" xfId="0" applyNumberFormat="1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4" fontId="22" fillId="0" borderId="0" xfId="0" applyNumberFormat="1" applyFont="1"/>
    <xf numFmtId="165" fontId="7" fillId="0" borderId="5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165" fontId="0" fillId="0" borderId="0" xfId="0" applyNumberFormat="1"/>
    <xf numFmtId="0" fontId="11" fillId="0" borderId="0" xfId="0" applyFont="1" applyAlignment="1">
      <alignment horizontal="right"/>
    </xf>
    <xf numFmtId="0" fontId="19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166" fontId="13" fillId="2" borderId="10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21" fillId="0" borderId="2" xfId="1" applyNumberFormat="1" applyFont="1" applyFill="1" applyBorder="1" applyAlignment="1">
      <alignment horizontal="justify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7" xfId="0" applyFont="1" applyBorder="1"/>
    <xf numFmtId="0" fontId="16" fillId="0" borderId="7" xfId="0" applyFont="1" applyBorder="1"/>
    <xf numFmtId="0" fontId="16" fillId="0" borderId="7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7" fillId="0" borderId="16" xfId="0" applyFont="1" applyBorder="1"/>
    <xf numFmtId="166" fontId="16" fillId="0" borderId="17" xfId="0" applyNumberFormat="1" applyFont="1" applyFill="1" applyBorder="1" applyAlignment="1">
      <alignment horizontal="center" vertical="center"/>
    </xf>
    <xf numFmtId="166" fontId="16" fillId="2" borderId="17" xfId="0" applyNumberFormat="1" applyFont="1" applyFill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Y68"/>
  <sheetViews>
    <sheetView tabSelected="1" view="pageBreakPreview" zoomScale="90" zoomScaleNormal="100" zoomScaleSheetLayoutView="90" workbookViewId="0">
      <pane xSplit="1" ySplit="11" topLeftCell="B12" activePane="bottomRight" state="frozen"/>
      <selection pane="topRight" activeCell="D1" sqref="D1"/>
      <selection pane="bottomLeft" activeCell="A12" sqref="A12"/>
      <selection pane="bottomRight" activeCell="F9" sqref="F9"/>
    </sheetView>
  </sheetViews>
  <sheetFormatPr defaultRowHeight="15" x14ac:dyDescent="0.25"/>
  <cols>
    <col min="1" max="1" width="33.140625" bestFit="1" customWidth="1"/>
    <col min="2" max="2" width="12.140625" bestFit="1" customWidth="1"/>
    <col min="3" max="3" width="13.7109375" style="26" customWidth="1"/>
    <col min="4" max="4" width="12.42578125" bestFit="1" customWidth="1"/>
    <col min="5" max="5" width="12.85546875" customWidth="1"/>
    <col min="6" max="6" width="11.28515625" customWidth="1"/>
  </cols>
  <sheetData>
    <row r="1" spans="1:181" x14ac:dyDescent="0.25">
      <c r="D1" s="70"/>
    </row>
    <row r="2" spans="1:181" x14ac:dyDescent="0.25">
      <c r="A2" s="5"/>
      <c r="B2" s="5"/>
      <c r="C2" s="27"/>
      <c r="D2" s="6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</row>
    <row r="3" spans="1:181" ht="15.75" x14ac:dyDescent="0.25">
      <c r="A3" s="101" t="s">
        <v>148</v>
      </c>
      <c r="B3" s="101"/>
      <c r="C3" s="101"/>
      <c r="D3" s="101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</row>
    <row r="4" spans="1:181" ht="15.75" x14ac:dyDescent="0.25">
      <c r="A4" s="102" t="s">
        <v>171</v>
      </c>
      <c r="B4" s="102"/>
      <c r="C4" s="102"/>
      <c r="D4" s="10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7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10"/>
      <c r="EE4" s="10"/>
      <c r="EF4" s="10"/>
      <c r="EG4" s="10"/>
      <c r="EH4" s="10"/>
      <c r="EI4" s="10"/>
      <c r="EJ4" s="10"/>
      <c r="EK4" s="10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</row>
    <row r="5" spans="1:181" x14ac:dyDescent="0.25">
      <c r="B5" s="19"/>
      <c r="C5" s="28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7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10"/>
      <c r="EE5" s="10"/>
      <c r="EF5" s="10"/>
      <c r="EG5" s="10"/>
      <c r="EH5" s="10"/>
      <c r="EI5" s="10"/>
      <c r="EJ5" s="10"/>
      <c r="EK5" s="10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</row>
    <row r="6" spans="1:181" x14ac:dyDescent="0.25">
      <c r="A6" s="20" t="s">
        <v>147</v>
      </c>
      <c r="B6" s="15"/>
      <c r="C6" s="29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7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10"/>
      <c r="EE6" s="10"/>
      <c r="EF6" s="10"/>
      <c r="EG6" s="10"/>
      <c r="EH6" s="10"/>
      <c r="EI6" s="10"/>
      <c r="EJ6" s="10"/>
      <c r="EK6" s="10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</row>
    <row r="7" spans="1:181" x14ac:dyDescent="0.25">
      <c r="A7" s="15" t="s">
        <v>89</v>
      </c>
      <c r="B7" s="15"/>
      <c r="C7" s="29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10"/>
      <c r="EE7" s="10"/>
      <c r="EF7" s="10"/>
      <c r="EG7" s="10"/>
      <c r="EH7" s="10"/>
      <c r="EI7" s="10"/>
      <c r="EJ7" s="10"/>
      <c r="EK7" s="10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</row>
    <row r="8" spans="1:181" x14ac:dyDescent="0.25">
      <c r="A8" s="20"/>
      <c r="B8" s="20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10"/>
      <c r="EE8" s="10"/>
      <c r="EF8" s="10"/>
      <c r="EG8" s="10"/>
      <c r="EH8" s="10"/>
      <c r="EI8" s="10"/>
      <c r="EJ8" s="10"/>
      <c r="EK8" s="1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</row>
    <row r="9" spans="1:181" ht="27" customHeight="1" thickBot="1" x14ac:dyDescent="0.3">
      <c r="A9" s="105" t="s">
        <v>146</v>
      </c>
      <c r="B9" s="105"/>
      <c r="C9" s="105"/>
      <c r="D9" s="105"/>
      <c r="E9" s="22"/>
      <c r="F9" s="22"/>
      <c r="G9" s="22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10"/>
      <c r="EE9" s="10"/>
      <c r="EF9" s="10"/>
      <c r="EG9" s="10"/>
      <c r="EH9" s="10"/>
      <c r="EI9" s="10"/>
      <c r="EJ9" s="10"/>
      <c r="EK9" s="1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</row>
    <row r="10" spans="1:181" ht="36.75" customHeight="1" thickBot="1" x14ac:dyDescent="0.3">
      <c r="A10" s="118" t="s">
        <v>0</v>
      </c>
      <c r="B10" s="119" t="s">
        <v>87</v>
      </c>
      <c r="C10" s="120" t="s">
        <v>2</v>
      </c>
      <c r="D10" s="121" t="s">
        <v>3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10"/>
      <c r="EE10" s="10"/>
      <c r="EF10" s="10"/>
      <c r="EG10" s="10"/>
      <c r="EH10" s="10"/>
      <c r="EI10" s="10"/>
      <c r="EJ10" s="10"/>
      <c r="EK10" s="1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</row>
    <row r="11" spans="1:181" ht="15" customHeight="1" thickBot="1" x14ac:dyDescent="0.3">
      <c r="A11" s="114">
        <v>1</v>
      </c>
      <c r="B11" s="115">
        <v>2</v>
      </c>
      <c r="C11" s="116">
        <v>3</v>
      </c>
      <c r="D11" s="117">
        <v>4</v>
      </c>
    </row>
    <row r="12" spans="1:181" x14ac:dyDescent="0.25">
      <c r="A12" s="110" t="s">
        <v>88</v>
      </c>
      <c r="B12" s="111">
        <v>17770308.199999999</v>
      </c>
      <c r="C12" s="112">
        <v>13447035.49</v>
      </c>
      <c r="D12" s="113">
        <v>0.75671368997415589</v>
      </c>
      <c r="E12" s="23"/>
    </row>
    <row r="13" spans="1:181" x14ac:dyDescent="0.25">
      <c r="A13" s="106" t="s">
        <v>5</v>
      </c>
      <c r="B13" s="30"/>
      <c r="C13" s="65"/>
      <c r="D13" s="33"/>
    </row>
    <row r="14" spans="1:181" x14ac:dyDescent="0.25">
      <c r="A14" s="107" t="s">
        <v>107</v>
      </c>
      <c r="B14" s="24">
        <v>7277474.3000000007</v>
      </c>
      <c r="C14" s="75">
        <v>6029535.7199999997</v>
      </c>
      <c r="D14" s="33">
        <v>0.8285203727892243</v>
      </c>
      <c r="E14" s="23"/>
    </row>
    <row r="15" spans="1:181" x14ac:dyDescent="0.25">
      <c r="A15" s="107" t="s">
        <v>108</v>
      </c>
      <c r="B15" s="31">
        <v>5119300.8</v>
      </c>
      <c r="C15" s="76">
        <v>4165852.05</v>
      </c>
      <c r="D15" s="34">
        <v>0.81375410681083638</v>
      </c>
      <c r="E15" s="23"/>
    </row>
    <row r="16" spans="1:181" x14ac:dyDescent="0.25">
      <c r="A16" s="106" t="s">
        <v>105</v>
      </c>
      <c r="B16" s="31">
        <v>1459818.4</v>
      </c>
      <c r="C16" s="76">
        <v>1294605.6399999999</v>
      </c>
      <c r="D16" s="34">
        <v>0.88682649841925543</v>
      </c>
    </row>
    <row r="17" spans="1:4" x14ac:dyDescent="0.25">
      <c r="A17" s="106" t="s">
        <v>106</v>
      </c>
      <c r="B17" s="31">
        <v>3659482.4</v>
      </c>
      <c r="C17" s="76">
        <v>2871246.41</v>
      </c>
      <c r="D17" s="34">
        <v>0.78460451401542475</v>
      </c>
    </row>
    <row r="18" spans="1:4" ht="34.5" x14ac:dyDescent="0.25">
      <c r="A18" s="108" t="s">
        <v>109</v>
      </c>
      <c r="B18" s="31">
        <v>17139.099999999999</v>
      </c>
      <c r="C18" s="76">
        <v>15217.11</v>
      </c>
      <c r="D18" s="34">
        <v>0.88785933917183524</v>
      </c>
    </row>
    <row r="19" spans="1:4" ht="34.5" x14ac:dyDescent="0.25">
      <c r="A19" s="21" t="s">
        <v>110</v>
      </c>
      <c r="B19" s="31">
        <v>17139.099999999999</v>
      </c>
      <c r="C19" s="76">
        <v>15217.11</v>
      </c>
      <c r="D19" s="34">
        <v>0.88785933917183524</v>
      </c>
    </row>
    <row r="20" spans="1:4" x14ac:dyDescent="0.25">
      <c r="A20" s="107" t="s">
        <v>111</v>
      </c>
      <c r="B20" s="31">
        <v>170601.9</v>
      </c>
      <c r="C20" s="76">
        <v>152610.96000000002</v>
      </c>
      <c r="D20" s="34">
        <v>0.89454431632941966</v>
      </c>
    </row>
    <row r="21" spans="1:4" ht="23.25" x14ac:dyDescent="0.25">
      <c r="A21" s="21" t="s">
        <v>112</v>
      </c>
      <c r="B21" s="31">
        <v>166274.29999999999</v>
      </c>
      <c r="C21" s="76">
        <v>149195.35</v>
      </c>
      <c r="D21" s="34">
        <v>0.89728448713962417</v>
      </c>
    </row>
    <row r="22" spans="1:4" ht="23.25" customHeight="1" x14ac:dyDescent="0.25">
      <c r="A22" s="106" t="s">
        <v>113</v>
      </c>
      <c r="B22" s="31">
        <v>0</v>
      </c>
      <c r="C22" s="76">
        <v>33.659999999999997</v>
      </c>
      <c r="D22" s="41" t="s">
        <v>145</v>
      </c>
    </row>
    <row r="23" spans="1:4" ht="23.25" x14ac:dyDescent="0.25">
      <c r="A23" s="21" t="s">
        <v>114</v>
      </c>
      <c r="B23" s="31">
        <v>4327.6000000000004</v>
      </c>
      <c r="C23" s="76">
        <v>3381.95</v>
      </c>
      <c r="D23" s="34">
        <v>0.78148396339772608</v>
      </c>
    </row>
    <row r="24" spans="1:4" x14ac:dyDescent="0.25">
      <c r="A24" s="107" t="s">
        <v>115</v>
      </c>
      <c r="B24" s="31">
        <v>102191.9</v>
      </c>
      <c r="C24" s="76">
        <v>64927.09</v>
      </c>
      <c r="D24" s="34">
        <v>0.63534477781507148</v>
      </c>
    </row>
    <row r="25" spans="1:4" x14ac:dyDescent="0.25">
      <c r="A25" s="106" t="s">
        <v>116</v>
      </c>
      <c r="B25" s="31">
        <v>90866.2</v>
      </c>
      <c r="C25" s="76">
        <v>55354.17</v>
      </c>
      <c r="D25" s="34">
        <v>0.609183282672765</v>
      </c>
    </row>
    <row r="26" spans="1:4" x14ac:dyDescent="0.25">
      <c r="A26" s="106" t="s">
        <v>117</v>
      </c>
      <c r="B26" s="31">
        <v>11325.7</v>
      </c>
      <c r="C26" s="76">
        <v>9572.92</v>
      </c>
      <c r="D26" s="34">
        <v>0.84523870489241282</v>
      </c>
    </row>
    <row r="27" spans="1:4" x14ac:dyDescent="0.25">
      <c r="A27" s="107" t="s">
        <v>118</v>
      </c>
      <c r="B27" s="31">
        <v>56972.4</v>
      </c>
      <c r="C27" s="76">
        <v>55087.07</v>
      </c>
      <c r="D27" s="34">
        <v>0.96690801159859863</v>
      </c>
    </row>
    <row r="28" spans="1:4" ht="34.5" x14ac:dyDescent="0.25">
      <c r="A28" s="21" t="s">
        <v>119</v>
      </c>
      <c r="B28" s="31">
        <v>37417.4</v>
      </c>
      <c r="C28" s="76">
        <v>36364.07</v>
      </c>
      <c r="D28" s="34">
        <v>0.97184919315612517</v>
      </c>
    </row>
    <row r="29" spans="1:4" ht="45.75" x14ac:dyDescent="0.25">
      <c r="A29" s="21" t="s">
        <v>120</v>
      </c>
      <c r="B29" s="31">
        <v>19555</v>
      </c>
      <c r="C29" s="76">
        <v>18723</v>
      </c>
      <c r="D29" s="34">
        <v>0.95745333674252109</v>
      </c>
    </row>
    <row r="30" spans="1:4" ht="45.75" x14ac:dyDescent="0.25">
      <c r="A30" s="108" t="s">
        <v>121</v>
      </c>
      <c r="B30" s="31">
        <v>678677.7</v>
      </c>
      <c r="C30" s="76">
        <v>692929.66999999993</v>
      </c>
      <c r="D30" s="34">
        <v>1.0209996143972315</v>
      </c>
    </row>
    <row r="31" spans="1:4" ht="102" x14ac:dyDescent="0.25">
      <c r="A31" s="21" t="s">
        <v>122</v>
      </c>
      <c r="B31" s="31">
        <v>572468.19999999995</v>
      </c>
      <c r="C31" s="76">
        <v>601467.61</v>
      </c>
      <c r="D31" s="34">
        <v>1.0506568050417473</v>
      </c>
    </row>
    <row r="32" spans="1:4" ht="79.5" x14ac:dyDescent="0.25">
      <c r="A32" s="21" t="s">
        <v>123</v>
      </c>
      <c r="B32" s="31">
        <v>406832.4</v>
      </c>
      <c r="C32" s="76">
        <v>477906.41</v>
      </c>
      <c r="D32" s="34">
        <v>1.1747009579374699</v>
      </c>
    </row>
    <row r="33" spans="1:4" ht="90.75" x14ac:dyDescent="0.25">
      <c r="A33" s="21" t="s">
        <v>124</v>
      </c>
      <c r="B33" s="31">
        <v>901.6</v>
      </c>
      <c r="C33" s="76">
        <v>1092.68</v>
      </c>
      <c r="D33" s="34">
        <v>1.2119343389529724</v>
      </c>
    </row>
    <row r="34" spans="1:4" ht="90.75" x14ac:dyDescent="0.25">
      <c r="A34" s="21" t="s">
        <v>125</v>
      </c>
      <c r="B34" s="31">
        <v>1043.9000000000001</v>
      </c>
      <c r="C34" s="76">
        <v>877.8</v>
      </c>
      <c r="D34" s="34">
        <v>0.8408851422550051</v>
      </c>
    </row>
    <row r="35" spans="1:4" ht="45.75" x14ac:dyDescent="0.25">
      <c r="A35" s="21" t="s">
        <v>126</v>
      </c>
      <c r="B35" s="31">
        <v>163690.29999999999</v>
      </c>
      <c r="C35" s="76">
        <v>121590.72</v>
      </c>
      <c r="D35" s="34">
        <v>0.74280956171501922</v>
      </c>
    </row>
    <row r="36" spans="1:4" ht="23.25" x14ac:dyDescent="0.25">
      <c r="A36" s="21" t="s">
        <v>127</v>
      </c>
      <c r="B36" s="31">
        <v>5058</v>
      </c>
      <c r="C36" s="76">
        <v>4000</v>
      </c>
      <c r="D36" s="34">
        <v>0.79082641360221428</v>
      </c>
    </row>
    <row r="37" spans="1:4" ht="102" x14ac:dyDescent="0.25">
      <c r="A37" s="21" t="s">
        <v>128</v>
      </c>
      <c r="B37" s="31">
        <v>101151.5</v>
      </c>
      <c r="C37" s="76">
        <v>87462.06</v>
      </c>
      <c r="D37" s="34">
        <v>0.86466399410784811</v>
      </c>
    </row>
    <row r="38" spans="1:4" ht="23.25" x14ac:dyDescent="0.25">
      <c r="A38" s="108" t="s">
        <v>129</v>
      </c>
      <c r="B38" s="31">
        <v>13808.4</v>
      </c>
      <c r="C38" s="76">
        <v>14594.710000000001</v>
      </c>
      <c r="D38" s="34">
        <v>1.0569443237449669</v>
      </c>
    </row>
    <row r="39" spans="1:4" ht="23.25" x14ac:dyDescent="0.25">
      <c r="A39" s="21" t="s">
        <v>130</v>
      </c>
      <c r="B39" s="31">
        <v>13808.4</v>
      </c>
      <c r="C39" s="76">
        <v>14594.710000000001</v>
      </c>
      <c r="D39" s="34">
        <v>1.0569443237449669</v>
      </c>
    </row>
    <row r="40" spans="1:4" ht="34.5" x14ac:dyDescent="0.25">
      <c r="A40" s="21" t="s">
        <v>131</v>
      </c>
      <c r="B40" s="31">
        <v>592.79999999999995</v>
      </c>
      <c r="C40" s="76">
        <v>939</v>
      </c>
      <c r="D40" s="34">
        <v>1.584008097165992</v>
      </c>
    </row>
    <row r="41" spans="1:4" ht="34.5" x14ac:dyDescent="0.25">
      <c r="A41" s="21" t="s">
        <v>132</v>
      </c>
      <c r="B41" s="31">
        <v>0</v>
      </c>
      <c r="C41" s="76">
        <v>0</v>
      </c>
      <c r="D41" s="34" t="s">
        <v>145</v>
      </c>
    </row>
    <row r="42" spans="1:4" ht="23.25" x14ac:dyDescent="0.25">
      <c r="A42" s="21" t="s">
        <v>133</v>
      </c>
      <c r="B42" s="31">
        <v>4886.7</v>
      </c>
      <c r="C42" s="76">
        <v>1128.68</v>
      </c>
      <c r="D42" s="34">
        <v>0.23096977510385333</v>
      </c>
    </row>
    <row r="43" spans="1:4" ht="23.25" x14ac:dyDescent="0.25">
      <c r="A43" s="21" t="s">
        <v>134</v>
      </c>
      <c r="B43" s="31">
        <v>8328.9</v>
      </c>
      <c r="C43" s="76">
        <v>12527.03</v>
      </c>
      <c r="D43" s="34">
        <v>1.5040437512756788</v>
      </c>
    </row>
    <row r="44" spans="1:4" ht="54" hidden="1" customHeight="1" x14ac:dyDescent="0.25">
      <c r="A44" s="40" t="s">
        <v>161</v>
      </c>
      <c r="B44" s="31">
        <v>0</v>
      </c>
      <c r="C44" s="76">
        <v>0</v>
      </c>
      <c r="D44" s="41" t="s">
        <v>145</v>
      </c>
    </row>
    <row r="45" spans="1:4" ht="34.5" x14ac:dyDescent="0.25">
      <c r="A45" s="108" t="s">
        <v>135</v>
      </c>
      <c r="B45" s="31">
        <v>1137.0999999999999</v>
      </c>
      <c r="C45" s="76">
        <v>24180.38</v>
      </c>
      <c r="D45" s="34">
        <v>21.264954709348345</v>
      </c>
    </row>
    <row r="46" spans="1:4" ht="25.5" customHeight="1" x14ac:dyDescent="0.25">
      <c r="A46" s="108" t="s">
        <v>136</v>
      </c>
      <c r="B46" s="31">
        <v>280271.7</v>
      </c>
      <c r="C46" s="76">
        <v>234906.68</v>
      </c>
      <c r="D46" s="34">
        <v>0.83813913427577591</v>
      </c>
    </row>
    <row r="47" spans="1:4" ht="90.75" x14ac:dyDescent="0.25">
      <c r="A47" s="21" t="s">
        <v>157</v>
      </c>
      <c r="B47" s="31">
        <v>277271.7</v>
      </c>
      <c r="C47" s="76">
        <v>231316.4</v>
      </c>
      <c r="D47" s="34">
        <v>0.83425895971352282</v>
      </c>
    </row>
    <row r="48" spans="1:4" ht="34.5" x14ac:dyDescent="0.25">
      <c r="A48" s="21" t="s">
        <v>158</v>
      </c>
      <c r="B48" s="31">
        <v>3000</v>
      </c>
      <c r="C48" s="76">
        <v>3590.28</v>
      </c>
      <c r="D48" s="34">
        <v>1.19676</v>
      </c>
    </row>
    <row r="49" spans="1:6" ht="23.25" x14ac:dyDescent="0.25">
      <c r="A49" s="108" t="s">
        <v>137</v>
      </c>
      <c r="B49" s="31">
        <v>837373.3</v>
      </c>
      <c r="C49" s="76">
        <v>603735.61</v>
      </c>
      <c r="D49" s="34">
        <v>0.72098741385711718</v>
      </c>
    </row>
    <row r="50" spans="1:6" x14ac:dyDescent="0.25">
      <c r="A50" s="108" t="s">
        <v>138</v>
      </c>
      <c r="B50" s="31">
        <v>0</v>
      </c>
      <c r="C50" s="76">
        <v>5494.39</v>
      </c>
      <c r="D50" s="34" t="s">
        <v>145</v>
      </c>
    </row>
    <row r="51" spans="1:6" x14ac:dyDescent="0.25">
      <c r="A51" s="108" t="s">
        <v>139</v>
      </c>
      <c r="B51" s="24">
        <v>10492833.899999999</v>
      </c>
      <c r="C51" s="75">
        <v>7417499.7700000005</v>
      </c>
      <c r="D51" s="33">
        <v>0.70691100618680347</v>
      </c>
    </row>
    <row r="52" spans="1:6" ht="34.5" x14ac:dyDescent="0.25">
      <c r="A52" s="108" t="s">
        <v>140</v>
      </c>
      <c r="B52" s="31">
        <v>10579322.799999999</v>
      </c>
      <c r="C52" s="76">
        <v>7503988.6100000003</v>
      </c>
      <c r="D52" s="34">
        <v>0.70930708438162049</v>
      </c>
      <c r="E52" s="23"/>
      <c r="F52" s="23"/>
    </row>
    <row r="53" spans="1:6" ht="34.5" x14ac:dyDescent="0.25">
      <c r="A53" s="21" t="s">
        <v>153</v>
      </c>
      <c r="B53" s="31">
        <v>4535769.8</v>
      </c>
      <c r="C53" s="76">
        <v>2656956.0700000003</v>
      </c>
      <c r="D53" s="34">
        <v>0.58577842067734576</v>
      </c>
    </row>
    <row r="54" spans="1:6" s="26" customFormat="1" ht="23.25" hidden="1" customHeight="1" x14ac:dyDescent="0.25">
      <c r="A54" s="40" t="s">
        <v>164</v>
      </c>
      <c r="B54" s="31"/>
      <c r="C54" s="76">
        <v>0</v>
      </c>
      <c r="D54" s="34" t="e">
        <v>#DIV/0!</v>
      </c>
    </row>
    <row r="55" spans="1:6" s="26" customFormat="1" ht="34.5" x14ac:dyDescent="0.25">
      <c r="A55" s="40" t="s">
        <v>170</v>
      </c>
      <c r="B55" s="31">
        <v>12585.8</v>
      </c>
      <c r="C55" s="76">
        <v>11355</v>
      </c>
      <c r="D55" s="34" t="s">
        <v>145</v>
      </c>
    </row>
    <row r="56" spans="1:6" s="26" customFormat="1" ht="23.25" x14ac:dyDescent="0.25">
      <c r="A56" s="40" t="s">
        <v>160</v>
      </c>
      <c r="B56" s="31">
        <v>146.1</v>
      </c>
      <c r="C56" s="76">
        <v>146.1</v>
      </c>
      <c r="D56" s="41">
        <v>1</v>
      </c>
    </row>
    <row r="57" spans="1:6" s="26" customFormat="1" ht="57" customHeight="1" x14ac:dyDescent="0.25">
      <c r="A57" s="40" t="s">
        <v>162</v>
      </c>
      <c r="B57" s="31">
        <v>57828.4</v>
      </c>
      <c r="C57" s="76">
        <v>45390.37</v>
      </c>
      <c r="D57" s="41">
        <v>0.78491485152623974</v>
      </c>
    </row>
    <row r="58" spans="1:6" s="26" customFormat="1" ht="34.5" hidden="1" x14ac:dyDescent="0.25">
      <c r="A58" s="40" t="s">
        <v>163</v>
      </c>
      <c r="B58" s="52"/>
      <c r="C58" s="76">
        <v>0</v>
      </c>
      <c r="D58" s="41" t="e">
        <v>#DIV/0!</v>
      </c>
    </row>
    <row r="59" spans="1:6" x14ac:dyDescent="0.25">
      <c r="A59" s="21" t="s">
        <v>141</v>
      </c>
      <c r="B59" s="31">
        <v>4465209.5</v>
      </c>
      <c r="C59" s="76">
        <v>2600064.6</v>
      </c>
      <c r="D59" s="34">
        <v>0.58229397747182976</v>
      </c>
    </row>
    <row r="60" spans="1:6" ht="23.25" x14ac:dyDescent="0.25">
      <c r="A60" s="21" t="s">
        <v>154</v>
      </c>
      <c r="B60" s="31">
        <v>6039884.0999999996</v>
      </c>
      <c r="C60" s="76">
        <v>4846467.24</v>
      </c>
      <c r="D60" s="34">
        <v>0.80241063566103865</v>
      </c>
      <c r="E60" s="54"/>
    </row>
    <row r="61" spans="1:6" ht="19.5" customHeight="1" x14ac:dyDescent="0.25">
      <c r="A61" s="21" t="s">
        <v>167</v>
      </c>
      <c r="B61" s="31">
        <v>3668.9</v>
      </c>
      <c r="C61" s="76">
        <v>565.29999999999995</v>
      </c>
      <c r="D61" s="34">
        <v>0.15407887922810651</v>
      </c>
    </row>
    <row r="62" spans="1:6" ht="0.75" customHeight="1" x14ac:dyDescent="0.25">
      <c r="A62" s="40" t="s">
        <v>142</v>
      </c>
      <c r="B62" s="52">
        <v>0</v>
      </c>
      <c r="C62" s="76">
        <v>0</v>
      </c>
      <c r="D62" s="41" t="s">
        <v>145</v>
      </c>
    </row>
    <row r="63" spans="1:6" ht="4.5" hidden="1" customHeight="1" x14ac:dyDescent="0.25">
      <c r="A63" s="40" t="s">
        <v>143</v>
      </c>
      <c r="B63" s="52">
        <v>0</v>
      </c>
      <c r="C63" s="76">
        <v>0</v>
      </c>
      <c r="D63" s="41" t="s">
        <v>145</v>
      </c>
    </row>
    <row r="64" spans="1:6" ht="19.5" hidden="1" customHeight="1" x14ac:dyDescent="0.25">
      <c r="A64" s="40" t="s">
        <v>155</v>
      </c>
      <c r="B64" s="31">
        <v>0</v>
      </c>
      <c r="C64" s="76">
        <v>0</v>
      </c>
      <c r="D64" s="41" t="s">
        <v>145</v>
      </c>
    </row>
    <row r="65" spans="1:4" ht="45.75" customHeight="1" x14ac:dyDescent="0.25">
      <c r="A65" s="21" t="s">
        <v>156</v>
      </c>
      <c r="B65" s="31">
        <v>10765</v>
      </c>
      <c r="C65" s="76">
        <v>10765.03</v>
      </c>
      <c r="D65" s="34" t="s">
        <v>145</v>
      </c>
    </row>
    <row r="66" spans="1:4" ht="46.5" thickBot="1" x14ac:dyDescent="0.3">
      <c r="A66" s="109" t="s">
        <v>144</v>
      </c>
      <c r="B66" s="53">
        <v>-97253.9</v>
      </c>
      <c r="C66" s="77">
        <v>-97253.87</v>
      </c>
      <c r="D66" s="39" t="s">
        <v>145</v>
      </c>
    </row>
    <row r="68" spans="1:4" x14ac:dyDescent="0.25">
      <c r="B68" s="23"/>
    </row>
  </sheetData>
  <customSheetViews>
    <customSheetView guid="{A4D09F0F-4C69-4056-BD3D-99C01656B021}" topLeftCell="A36">
      <selection activeCell="C44" sqref="C44"/>
      <pageMargins left="0.7" right="0.7" top="0.75" bottom="0.75" header="0.3" footer="0.3"/>
    </customSheetView>
    <customSheetView guid="{6943B490-3070-4625-8DEE-85B509FE6D1B}" topLeftCell="A36">
      <selection activeCell="C44" sqref="C44"/>
      <pageMargins left="0.7" right="0.7" top="0.75" bottom="0.75" header="0.3" footer="0.3"/>
    </customSheetView>
  </customSheetViews>
  <mergeCells count="3">
    <mergeCell ref="A9:D9"/>
    <mergeCell ref="A3:D3"/>
    <mergeCell ref="A4:D4"/>
  </mergeCells>
  <pageMargins left="0.31496062992125984" right="0" top="0.35433070866141736" bottom="0.35433070866141736" header="0.31496062992125984" footer="0.31496062992125984"/>
  <pageSetup paperSize="9" fitToHeight="0" orientation="portrait" r:id="rId1"/>
  <rowBreaks count="1" manualBreakCount="1">
    <brk id="3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54"/>
  <sheetViews>
    <sheetView view="pageBreakPreview" zoomScale="80" zoomScaleNormal="85" zoomScaleSheetLayoutView="80" workbookViewId="0">
      <pane xSplit="2" ySplit="4" topLeftCell="C5" activePane="bottomRight" state="frozen"/>
      <selection pane="topRight" activeCell="G1" sqref="G1"/>
      <selection pane="bottomLeft" activeCell="A5" sqref="A5"/>
      <selection pane="bottomRight" activeCell="J11" sqref="J11"/>
    </sheetView>
  </sheetViews>
  <sheetFormatPr defaultColWidth="9.140625" defaultRowHeight="15" x14ac:dyDescent="0.25"/>
  <cols>
    <col min="1" max="1" width="57.7109375" style="44" customWidth="1"/>
    <col min="2" max="2" width="16.42578125" style="25" customWidth="1"/>
    <col min="3" max="3" width="19.85546875" style="25" customWidth="1"/>
    <col min="4" max="4" width="17.140625" style="25" customWidth="1"/>
    <col min="5" max="5" width="17.85546875" style="25" customWidth="1"/>
    <col min="6" max="16384" width="9.140625" style="44"/>
  </cols>
  <sheetData>
    <row r="1" spans="1:5" ht="19.5" x14ac:dyDescent="0.25">
      <c r="A1" s="103" t="s">
        <v>86</v>
      </c>
      <c r="B1" s="103"/>
      <c r="C1" s="103"/>
      <c r="D1" s="103"/>
      <c r="E1" s="103"/>
    </row>
    <row r="2" spans="1:5" x14ac:dyDescent="0.25">
      <c r="C2" s="62"/>
      <c r="D2" s="71"/>
    </row>
    <row r="3" spans="1:5" ht="60" customHeight="1" x14ac:dyDescent="0.25">
      <c r="A3" s="59" t="s">
        <v>0</v>
      </c>
      <c r="B3" s="80" t="s">
        <v>172</v>
      </c>
      <c r="C3" s="60" t="s">
        <v>1</v>
      </c>
      <c r="D3" s="72" t="s">
        <v>2</v>
      </c>
      <c r="E3" s="59" t="s">
        <v>3</v>
      </c>
    </row>
    <row r="4" spans="1:5" s="46" customFormat="1" ht="12" thickBot="1" x14ac:dyDescent="0.3">
      <c r="A4" s="45">
        <v>1</v>
      </c>
      <c r="B4" s="81">
        <v>2</v>
      </c>
      <c r="C4" s="61">
        <v>3</v>
      </c>
      <c r="D4" s="73">
        <v>4</v>
      </c>
      <c r="E4" s="61" t="s">
        <v>173</v>
      </c>
    </row>
    <row r="5" spans="1:5" s="4" customFormat="1" ht="15.75" x14ac:dyDescent="0.25">
      <c r="A5" s="47" t="s">
        <v>4</v>
      </c>
      <c r="B5" s="48"/>
      <c r="C5" s="55">
        <v>18979756.339999996</v>
      </c>
      <c r="D5" s="63">
        <v>13303296.030000001</v>
      </c>
      <c r="E5" s="85">
        <v>0.70092027482793295</v>
      </c>
    </row>
    <row r="6" spans="1:5" ht="15.75" x14ac:dyDescent="0.25">
      <c r="A6" s="49" t="s">
        <v>5</v>
      </c>
      <c r="B6" s="86"/>
      <c r="C6" s="36"/>
      <c r="D6" s="78"/>
      <c r="E6" s="87"/>
    </row>
    <row r="7" spans="1:5" x14ac:dyDescent="0.25">
      <c r="A7" s="50" t="s">
        <v>46</v>
      </c>
      <c r="B7" s="88" t="s">
        <v>6</v>
      </c>
      <c r="C7" s="35">
        <v>2242264.75</v>
      </c>
      <c r="D7" s="64">
        <v>1618778.19</v>
      </c>
      <c r="E7" s="89">
        <v>0.72193891912183872</v>
      </c>
    </row>
    <row r="8" spans="1:5" ht="30" x14ac:dyDescent="0.25">
      <c r="A8" s="82" t="s">
        <v>47</v>
      </c>
      <c r="B8" s="90" t="s">
        <v>7</v>
      </c>
      <c r="C8" s="13">
        <v>3048.5</v>
      </c>
      <c r="D8" s="74">
        <v>1739.4399999999998</v>
      </c>
      <c r="E8" s="87">
        <v>0.57058881417090368</v>
      </c>
    </row>
    <row r="9" spans="1:5" ht="45" x14ac:dyDescent="0.25">
      <c r="A9" s="82" t="s">
        <v>48</v>
      </c>
      <c r="B9" s="90" t="s">
        <v>8</v>
      </c>
      <c r="C9" s="13">
        <v>47875</v>
      </c>
      <c r="D9" s="74">
        <v>30485.94</v>
      </c>
      <c r="E9" s="87">
        <v>0.63678203655352472</v>
      </c>
    </row>
    <row r="10" spans="1:5" ht="45" x14ac:dyDescent="0.25">
      <c r="A10" s="82" t="s">
        <v>49</v>
      </c>
      <c r="B10" s="90" t="s">
        <v>9</v>
      </c>
      <c r="C10" s="13">
        <v>411011.19999999995</v>
      </c>
      <c r="D10" s="74">
        <v>288875.19</v>
      </c>
      <c r="E10" s="87">
        <v>0.70284019024299105</v>
      </c>
    </row>
    <row r="11" spans="1:5" x14ac:dyDescent="0.25">
      <c r="A11" s="83" t="s">
        <v>168</v>
      </c>
      <c r="B11" s="90" t="s">
        <v>169</v>
      </c>
      <c r="C11" s="13">
        <v>356.7</v>
      </c>
      <c r="D11" s="74">
        <v>155.46</v>
      </c>
      <c r="E11" s="87">
        <v>0.43582842724978976</v>
      </c>
    </row>
    <row r="12" spans="1:5" ht="45" x14ac:dyDescent="0.25">
      <c r="A12" s="82" t="s">
        <v>159</v>
      </c>
      <c r="B12" s="90" t="s">
        <v>10</v>
      </c>
      <c r="C12" s="13">
        <v>61542.649999999994</v>
      </c>
      <c r="D12" s="74">
        <v>48104.14</v>
      </c>
      <c r="E12" s="87">
        <v>0.781639074690479</v>
      </c>
    </row>
    <row r="13" spans="1:5" x14ac:dyDescent="0.25">
      <c r="A13" s="82" t="s">
        <v>50</v>
      </c>
      <c r="B13" s="90" t="s">
        <v>11</v>
      </c>
      <c r="C13" s="13">
        <v>13654.75</v>
      </c>
      <c r="D13" s="74">
        <v>0</v>
      </c>
      <c r="E13" s="87">
        <v>0</v>
      </c>
    </row>
    <row r="14" spans="1:5" x14ac:dyDescent="0.25">
      <c r="A14" s="82" t="s">
        <v>51</v>
      </c>
      <c r="B14" s="90" t="s">
        <v>12</v>
      </c>
      <c r="C14" s="13">
        <v>1704775.95</v>
      </c>
      <c r="D14" s="74">
        <v>1249418.02</v>
      </c>
      <c r="E14" s="87">
        <v>0.73289280037062943</v>
      </c>
    </row>
    <row r="15" spans="1:5" ht="28.5" x14ac:dyDescent="0.25">
      <c r="A15" s="50" t="s">
        <v>52</v>
      </c>
      <c r="B15" s="88" t="s">
        <v>13</v>
      </c>
      <c r="C15" s="35">
        <v>326033.25</v>
      </c>
      <c r="D15" s="64">
        <v>240679.40999999997</v>
      </c>
      <c r="E15" s="89">
        <v>0.73820510638102088</v>
      </c>
    </row>
    <row r="16" spans="1:5" ht="30" x14ac:dyDescent="0.25">
      <c r="A16" s="82" t="s">
        <v>53</v>
      </c>
      <c r="B16" s="90" t="s">
        <v>14</v>
      </c>
      <c r="C16" s="13">
        <v>326033.25</v>
      </c>
      <c r="D16" s="74">
        <v>240679.40999999997</v>
      </c>
      <c r="E16" s="87">
        <v>0.73820510638102088</v>
      </c>
    </row>
    <row r="17" spans="1:5" x14ac:dyDescent="0.25">
      <c r="A17" s="50" t="s">
        <v>54</v>
      </c>
      <c r="B17" s="88" t="s">
        <v>15</v>
      </c>
      <c r="C17" s="35">
        <v>2720246.8000000003</v>
      </c>
      <c r="D17" s="64">
        <v>1882477.94</v>
      </c>
      <c r="E17" s="89">
        <v>0.69202468687767582</v>
      </c>
    </row>
    <row r="18" spans="1:5" x14ac:dyDescent="0.25">
      <c r="A18" s="82" t="s">
        <v>55</v>
      </c>
      <c r="B18" s="90" t="s">
        <v>16</v>
      </c>
      <c r="C18" s="13">
        <v>615272.1</v>
      </c>
      <c r="D18" s="74">
        <v>439361.35</v>
      </c>
      <c r="E18" s="87">
        <v>0.71409275668440031</v>
      </c>
    </row>
    <row r="19" spans="1:5" x14ac:dyDescent="0.25">
      <c r="A19" s="82" t="s">
        <v>56</v>
      </c>
      <c r="B19" s="90" t="s">
        <v>17</v>
      </c>
      <c r="C19" s="13">
        <v>2087463.7000000002</v>
      </c>
      <c r="D19" s="74">
        <v>1432135.05</v>
      </c>
      <c r="E19" s="87">
        <v>0.68606464869305273</v>
      </c>
    </row>
    <row r="20" spans="1:5" x14ac:dyDescent="0.25">
      <c r="A20" s="82" t="s">
        <v>57</v>
      </c>
      <c r="B20" s="90" t="s">
        <v>18</v>
      </c>
      <c r="C20" s="13">
        <v>17511</v>
      </c>
      <c r="D20" s="74">
        <v>10981.54</v>
      </c>
      <c r="E20" s="87">
        <v>0.62712238021814859</v>
      </c>
    </row>
    <row r="21" spans="1:5" x14ac:dyDescent="0.25">
      <c r="A21" s="50" t="s">
        <v>58</v>
      </c>
      <c r="B21" s="88" t="s">
        <v>19</v>
      </c>
      <c r="C21" s="35">
        <v>1929891.3499999999</v>
      </c>
      <c r="D21" s="64">
        <v>754489.7699999999</v>
      </c>
      <c r="E21" s="89">
        <v>0.39094935059427049</v>
      </c>
    </row>
    <row r="22" spans="1:5" x14ac:dyDescent="0.25">
      <c r="A22" s="82" t="s">
        <v>59</v>
      </c>
      <c r="B22" s="90" t="s">
        <v>20</v>
      </c>
      <c r="C22" s="13">
        <v>1254399.8</v>
      </c>
      <c r="D22" s="74">
        <v>357975.49</v>
      </c>
      <c r="E22" s="87">
        <v>0.28537591444131288</v>
      </c>
    </row>
    <row r="23" spans="1:5" x14ac:dyDescent="0.25">
      <c r="A23" s="82" t="s">
        <v>60</v>
      </c>
      <c r="B23" s="90" t="s">
        <v>21</v>
      </c>
      <c r="C23" s="13">
        <v>152215.20000000001</v>
      </c>
      <c r="D23" s="74">
        <v>66295.09</v>
      </c>
      <c r="E23" s="87">
        <v>0.43553528162759036</v>
      </c>
    </row>
    <row r="24" spans="1:5" x14ac:dyDescent="0.25">
      <c r="A24" s="82" t="s">
        <v>61</v>
      </c>
      <c r="B24" s="90" t="s">
        <v>22</v>
      </c>
      <c r="C24" s="13">
        <v>293446.89999999997</v>
      </c>
      <c r="D24" s="74">
        <v>176584.08</v>
      </c>
      <c r="E24" s="87">
        <v>0.60175820565833205</v>
      </c>
    </row>
    <row r="25" spans="1:5" ht="30" x14ac:dyDescent="0.25">
      <c r="A25" s="82" t="s">
        <v>62</v>
      </c>
      <c r="B25" s="90" t="s">
        <v>23</v>
      </c>
      <c r="C25" s="13">
        <v>229829.44999999998</v>
      </c>
      <c r="D25" s="74">
        <v>153635.10999999999</v>
      </c>
      <c r="E25" s="87">
        <v>0.66847442745044205</v>
      </c>
    </row>
    <row r="26" spans="1:5" x14ac:dyDescent="0.25">
      <c r="A26" s="50" t="s">
        <v>63</v>
      </c>
      <c r="B26" s="88" t="s">
        <v>24</v>
      </c>
      <c r="C26" s="35">
        <v>9393291.8300000001</v>
      </c>
      <c r="D26" s="64">
        <v>7034933.04</v>
      </c>
      <c r="E26" s="89">
        <v>0.74893159579393154</v>
      </c>
    </row>
    <row r="27" spans="1:5" x14ac:dyDescent="0.25">
      <c r="A27" s="82" t="s">
        <v>64</v>
      </c>
      <c r="B27" s="90" t="s">
        <v>25</v>
      </c>
      <c r="C27" s="13">
        <v>3259955.17</v>
      </c>
      <c r="D27" s="74">
        <v>2422621.3499999996</v>
      </c>
      <c r="E27" s="87">
        <v>0.74314560282741549</v>
      </c>
    </row>
    <row r="28" spans="1:5" x14ac:dyDescent="0.25">
      <c r="A28" s="82" t="s">
        <v>65</v>
      </c>
      <c r="B28" s="90" t="s">
        <v>26</v>
      </c>
      <c r="C28" s="13">
        <v>4421148.7399999993</v>
      </c>
      <c r="D28" s="74">
        <v>3333505.4</v>
      </c>
      <c r="E28" s="87">
        <v>0.75399078294751065</v>
      </c>
    </row>
    <row r="29" spans="1:5" x14ac:dyDescent="0.25">
      <c r="A29" s="84" t="s">
        <v>150</v>
      </c>
      <c r="B29" s="90" t="s">
        <v>149</v>
      </c>
      <c r="C29" s="13">
        <v>1129611.8</v>
      </c>
      <c r="D29" s="74">
        <v>830223.78</v>
      </c>
      <c r="E29" s="87">
        <v>0.73496379906796294</v>
      </c>
    </row>
    <row r="30" spans="1:5" x14ac:dyDescent="0.25">
      <c r="A30" s="82" t="s">
        <v>66</v>
      </c>
      <c r="B30" s="90" t="s">
        <v>27</v>
      </c>
      <c r="C30" s="13">
        <v>205338.99</v>
      </c>
      <c r="D30" s="74">
        <v>169876.89</v>
      </c>
      <c r="E30" s="87">
        <v>0.82729972520075223</v>
      </c>
    </row>
    <row r="31" spans="1:5" x14ac:dyDescent="0.25">
      <c r="A31" s="82" t="s">
        <v>67</v>
      </c>
      <c r="B31" s="90" t="s">
        <v>28</v>
      </c>
      <c r="C31" s="13">
        <v>377237.13</v>
      </c>
      <c r="D31" s="74">
        <v>278705.62</v>
      </c>
      <c r="E31" s="87">
        <v>0.7388074975546548</v>
      </c>
    </row>
    <row r="32" spans="1:5" x14ac:dyDescent="0.25">
      <c r="A32" s="50" t="s">
        <v>68</v>
      </c>
      <c r="B32" s="88" t="s">
        <v>29</v>
      </c>
      <c r="C32" s="35">
        <v>616271.9</v>
      </c>
      <c r="D32" s="64">
        <v>459990.04000000004</v>
      </c>
      <c r="E32" s="89">
        <v>0.74640761650823284</v>
      </c>
    </row>
    <row r="33" spans="1:5" x14ac:dyDescent="0.25">
      <c r="A33" s="82" t="s">
        <v>69</v>
      </c>
      <c r="B33" s="90" t="s">
        <v>30</v>
      </c>
      <c r="C33" s="13">
        <v>470990</v>
      </c>
      <c r="D33" s="74">
        <v>345754.46</v>
      </c>
      <c r="E33" s="87">
        <v>0.73410148835431754</v>
      </c>
    </row>
    <row r="34" spans="1:5" x14ac:dyDescent="0.25">
      <c r="A34" s="82" t="s">
        <v>70</v>
      </c>
      <c r="B34" s="90" t="s">
        <v>31</v>
      </c>
      <c r="C34" s="13">
        <v>145281.90000000002</v>
      </c>
      <c r="D34" s="74">
        <v>114235.57999999999</v>
      </c>
      <c r="E34" s="87">
        <v>0.78630290490418953</v>
      </c>
    </row>
    <row r="35" spans="1:5" x14ac:dyDescent="0.25">
      <c r="A35" s="50" t="s">
        <v>71</v>
      </c>
      <c r="B35" s="88" t="s">
        <v>32</v>
      </c>
      <c r="C35" s="35">
        <v>811119.37000000011</v>
      </c>
      <c r="D35" s="64">
        <v>617812.68000000005</v>
      </c>
      <c r="E35" s="89">
        <v>0.76167911019064916</v>
      </c>
    </row>
    <row r="36" spans="1:5" x14ac:dyDescent="0.25">
      <c r="A36" s="82" t="s">
        <v>72</v>
      </c>
      <c r="B36" s="90" t="s">
        <v>33</v>
      </c>
      <c r="C36" s="13">
        <v>14530</v>
      </c>
      <c r="D36" s="74">
        <v>9952.11</v>
      </c>
      <c r="E36" s="87">
        <v>0.68493530626290433</v>
      </c>
    </row>
    <row r="37" spans="1:5" x14ac:dyDescent="0.25">
      <c r="A37" s="82" t="s">
        <v>73</v>
      </c>
      <c r="B37" s="90" t="s">
        <v>34</v>
      </c>
      <c r="C37" s="13">
        <v>374171.09</v>
      </c>
      <c r="D37" s="74">
        <v>319056.7</v>
      </c>
      <c r="E37" s="87">
        <v>0.85270270346113586</v>
      </c>
    </row>
    <row r="38" spans="1:5" x14ac:dyDescent="0.25">
      <c r="A38" s="82" t="s">
        <v>74</v>
      </c>
      <c r="B38" s="90" t="s">
        <v>35</v>
      </c>
      <c r="C38" s="13">
        <v>182547.46</v>
      </c>
      <c r="D38" s="74">
        <v>114272.06000000001</v>
      </c>
      <c r="E38" s="87">
        <v>0.62598548344633231</v>
      </c>
    </row>
    <row r="39" spans="1:5" x14ac:dyDescent="0.25">
      <c r="A39" s="82" t="s">
        <v>75</v>
      </c>
      <c r="B39" s="90" t="s">
        <v>36</v>
      </c>
      <c r="C39" s="13">
        <v>79916.800000000003</v>
      </c>
      <c r="D39" s="74">
        <v>51109.56</v>
      </c>
      <c r="E39" s="87">
        <v>0.63953461600064065</v>
      </c>
    </row>
    <row r="40" spans="1:5" x14ac:dyDescent="0.25">
      <c r="A40" s="82" t="s">
        <v>76</v>
      </c>
      <c r="B40" s="90" t="s">
        <v>37</v>
      </c>
      <c r="C40" s="13">
        <v>159954.01999999999</v>
      </c>
      <c r="D40" s="74">
        <v>123422.25000000001</v>
      </c>
      <c r="E40" s="87">
        <v>0.77161080415484418</v>
      </c>
    </row>
    <row r="41" spans="1:5" x14ac:dyDescent="0.25">
      <c r="A41" s="50" t="s">
        <v>77</v>
      </c>
      <c r="B41" s="88" t="s">
        <v>38</v>
      </c>
      <c r="C41" s="35">
        <v>899638.79</v>
      </c>
      <c r="D41" s="64">
        <v>660650.66</v>
      </c>
      <c r="E41" s="89">
        <v>0.73435101658966928</v>
      </c>
    </row>
    <row r="42" spans="1:5" x14ac:dyDescent="0.25">
      <c r="A42" s="82" t="s">
        <v>78</v>
      </c>
      <c r="B42" s="90" t="s">
        <v>39</v>
      </c>
      <c r="C42" s="13">
        <v>405903</v>
      </c>
      <c r="D42" s="74">
        <v>305167.23</v>
      </c>
      <c r="E42" s="87">
        <v>0.75182304639285735</v>
      </c>
    </row>
    <row r="43" spans="1:5" x14ac:dyDescent="0.25">
      <c r="A43" s="82" t="s">
        <v>79</v>
      </c>
      <c r="B43" s="90" t="s">
        <v>40</v>
      </c>
      <c r="C43" s="13">
        <v>6775.4</v>
      </c>
      <c r="D43" s="74">
        <v>1652.1</v>
      </c>
      <c r="E43" s="87">
        <v>0.24383800218437288</v>
      </c>
    </row>
    <row r="44" spans="1:5" x14ac:dyDescent="0.25">
      <c r="A44" s="82" t="s">
        <v>166</v>
      </c>
      <c r="B44" s="90" t="s">
        <v>165</v>
      </c>
      <c r="C44" s="13">
        <v>407446.7</v>
      </c>
      <c r="D44" s="74">
        <v>286302.30000000005</v>
      </c>
      <c r="E44" s="87">
        <v>0.70267423935449724</v>
      </c>
    </row>
    <row r="45" spans="1:5" x14ac:dyDescent="0.25">
      <c r="A45" s="82" t="s">
        <v>80</v>
      </c>
      <c r="B45" s="90" t="s">
        <v>41</v>
      </c>
      <c r="C45" s="13">
        <v>79513.69</v>
      </c>
      <c r="D45" s="74">
        <v>67529.030000000013</v>
      </c>
      <c r="E45" s="87">
        <v>0.849275514694388</v>
      </c>
    </row>
    <row r="46" spans="1:5" x14ac:dyDescent="0.25">
      <c r="A46" s="50" t="s">
        <v>81</v>
      </c>
      <c r="B46" s="88" t="s">
        <v>42</v>
      </c>
      <c r="C46" s="35">
        <v>40233.9</v>
      </c>
      <c r="D46" s="64">
        <v>33484.300000000003</v>
      </c>
      <c r="E46" s="89">
        <v>0.83224097092253058</v>
      </c>
    </row>
    <row r="47" spans="1:5" x14ac:dyDescent="0.25">
      <c r="A47" s="82" t="s">
        <v>82</v>
      </c>
      <c r="B47" s="90" t="s">
        <v>43</v>
      </c>
      <c r="C47" s="13">
        <v>40233.9</v>
      </c>
      <c r="D47" s="74">
        <v>33484.300000000003</v>
      </c>
      <c r="E47" s="87">
        <v>0.83224097092253058</v>
      </c>
    </row>
    <row r="48" spans="1:5" ht="28.5" x14ac:dyDescent="0.25">
      <c r="A48" s="50" t="s">
        <v>83</v>
      </c>
      <c r="B48" s="88" t="s">
        <v>44</v>
      </c>
      <c r="C48" s="35">
        <v>764.4</v>
      </c>
      <c r="D48" s="64">
        <v>0</v>
      </c>
      <c r="E48" s="89">
        <v>0</v>
      </c>
    </row>
    <row r="49" spans="1:5" ht="30.75" thickBot="1" x14ac:dyDescent="0.3">
      <c r="A49" s="82" t="s">
        <v>84</v>
      </c>
      <c r="B49" s="91" t="s">
        <v>45</v>
      </c>
      <c r="C49" s="14">
        <v>764.4</v>
      </c>
      <c r="D49" s="79">
        <v>0</v>
      </c>
      <c r="E49" s="38">
        <v>0</v>
      </c>
    </row>
    <row r="50" spans="1:5" ht="15.75" thickBot="1" x14ac:dyDescent="0.3">
      <c r="D50" s="37"/>
    </row>
    <row r="51" spans="1:5" s="4" customFormat="1" ht="25.5" customHeight="1" thickBot="1" x14ac:dyDescent="0.3">
      <c r="A51" s="56" t="s">
        <v>85</v>
      </c>
      <c r="B51" s="57"/>
      <c r="C51" s="58">
        <v>-1124009.7</v>
      </c>
      <c r="D51" s="58">
        <v>143739.45999999903</v>
      </c>
      <c r="E51" s="92"/>
    </row>
    <row r="52" spans="1:5" ht="18.75" customHeight="1" x14ac:dyDescent="0.25">
      <c r="D52" s="37"/>
    </row>
    <row r="53" spans="1:5" x14ac:dyDescent="0.25">
      <c r="A53" s="51"/>
      <c r="B53" s="32"/>
      <c r="C53" s="32"/>
      <c r="D53" s="32"/>
      <c r="E53" s="32"/>
    </row>
    <row r="54" spans="1:5" x14ac:dyDescent="0.25">
      <c r="A54" s="51"/>
      <c r="B54" s="32"/>
      <c r="C54" s="32"/>
      <c r="D54" s="32"/>
      <c r="E54" s="32"/>
    </row>
  </sheetData>
  <customSheetViews>
    <customSheetView guid="{A4D09F0F-4C69-4056-BD3D-99C01656B021}" showPageBreaks="1" view="pageBreakPreview">
      <pane xSplit="1" ySplit="4" topLeftCell="B5" activePane="bottomRight" state="frozen"/>
      <selection pane="bottomRight" activeCell="C13" sqref="C13"/>
      <pageMargins left="0.15748031496062992" right="0.19685039370078741" top="0.39370078740157483" bottom="0.31496062992125984" header="0.31496062992125984" footer="0.19685039370078741"/>
      <pageSetup paperSize="9" scale="63" orientation="landscape" horizontalDpi="4294967293" r:id="rId1"/>
    </customSheetView>
    <customSheetView guid="{6943B490-3070-4625-8DEE-85B509FE6D1B}" showPageBreaks="1" printArea="1" view="pageBreakPreview">
      <pane xSplit="1" ySplit="4" topLeftCell="B347" activePane="bottomRight" state="frozen"/>
      <selection pane="bottomRight" activeCell="G352" sqref="G352:L352"/>
      <pageMargins left="0.15748031496062992" right="0.19685039370078741" top="0.39370078740157483" bottom="0.31496062992125984" header="0.31496062992125984" footer="0.19685039370078741"/>
      <pageSetup paperSize="9" scale="62" orientation="landscape" horizontalDpi="4294967293" r:id="rId2"/>
    </customSheetView>
  </customSheetViews>
  <mergeCells count="1">
    <mergeCell ref="A1:E1"/>
  </mergeCells>
  <pageMargins left="0.15748031496062992" right="0.19685039370078741" top="0.39370078740157483" bottom="0.31496062992125984" header="0.31496062992125984" footer="0.19685039370078741"/>
  <pageSetup paperSize="9" scale="77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24"/>
  <sheetViews>
    <sheetView view="pageBreakPreview" zoomScale="80" zoomScaleNormal="10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9" sqref="F19"/>
    </sheetView>
  </sheetViews>
  <sheetFormatPr defaultRowHeight="15" x14ac:dyDescent="0.25"/>
  <cols>
    <col min="1" max="1" width="51.5703125" customWidth="1"/>
    <col min="2" max="2" width="17" customWidth="1"/>
    <col min="3" max="3" width="18.5703125" customWidth="1"/>
    <col min="4" max="4" width="18.42578125" customWidth="1"/>
    <col min="5" max="6" width="25.28515625" customWidth="1"/>
  </cols>
  <sheetData>
    <row r="1" spans="1:6" ht="18.75" x14ac:dyDescent="0.25">
      <c r="A1" s="104" t="s">
        <v>90</v>
      </c>
      <c r="B1" s="104"/>
      <c r="C1" s="104"/>
    </row>
    <row r="3" spans="1:6" ht="85.5" customHeight="1" x14ac:dyDescent="0.25">
      <c r="A3" s="1" t="s">
        <v>0</v>
      </c>
      <c r="B3" s="1" t="s">
        <v>1</v>
      </c>
      <c r="C3" s="1" t="s">
        <v>2</v>
      </c>
    </row>
    <row r="4" spans="1:6" ht="15.75" thickBot="1" x14ac:dyDescent="0.3">
      <c r="A4" s="2">
        <v>1</v>
      </c>
      <c r="B4" s="11">
        <v>2</v>
      </c>
      <c r="C4" s="11">
        <v>3</v>
      </c>
      <c r="E4" s="23"/>
      <c r="F4" s="23"/>
    </row>
    <row r="5" spans="1:6" ht="42.75" x14ac:dyDescent="0.25">
      <c r="A5" s="66" t="s">
        <v>104</v>
      </c>
      <c r="B5" s="93">
        <f>B7+B12</f>
        <v>1124009.7</v>
      </c>
      <c r="C5" s="94">
        <f>C7+C12</f>
        <v>-143739.5</v>
      </c>
      <c r="D5" s="12"/>
      <c r="E5" s="42"/>
      <c r="F5" s="23"/>
    </row>
    <row r="6" spans="1:6" x14ac:dyDescent="0.25">
      <c r="A6" s="3" t="s">
        <v>91</v>
      </c>
      <c r="B6" s="95"/>
      <c r="C6" s="96"/>
      <c r="D6" s="12"/>
      <c r="E6" s="42"/>
      <c r="F6" s="23"/>
    </row>
    <row r="7" spans="1:6" ht="28.5" x14ac:dyDescent="0.25">
      <c r="A7" s="66" t="s">
        <v>92</v>
      </c>
      <c r="B7" s="97">
        <f>B8-B10</f>
        <v>288897.59999999998</v>
      </c>
      <c r="C7" s="98">
        <f t="shared" ref="C7" si="0">C8-C10</f>
        <v>0</v>
      </c>
      <c r="D7" s="12"/>
      <c r="E7" s="42"/>
      <c r="F7" s="23"/>
    </row>
    <row r="8" spans="1:6" ht="28.5" x14ac:dyDescent="0.25">
      <c r="A8" s="66" t="s">
        <v>93</v>
      </c>
      <c r="B8" s="97">
        <f>B9</f>
        <v>288897.59999999998</v>
      </c>
      <c r="C8" s="98">
        <f t="shared" ref="C8" si="1">C9</f>
        <v>0</v>
      </c>
      <c r="D8" s="12"/>
      <c r="E8" s="42"/>
      <c r="F8" s="23"/>
    </row>
    <row r="9" spans="1:6" ht="45" x14ac:dyDescent="0.25">
      <c r="A9" s="67" t="s">
        <v>94</v>
      </c>
      <c r="B9" s="95">
        <v>288897.59999999998</v>
      </c>
      <c r="C9" s="96">
        <v>0</v>
      </c>
      <c r="D9" s="12"/>
      <c r="E9" s="42"/>
      <c r="F9" s="23"/>
    </row>
    <row r="10" spans="1:6" ht="42.75" x14ac:dyDescent="0.25">
      <c r="A10" s="66" t="s">
        <v>152</v>
      </c>
      <c r="B10" s="97">
        <f>B11</f>
        <v>0</v>
      </c>
      <c r="C10" s="98">
        <f t="shared" ref="C10" si="2">C11</f>
        <v>0</v>
      </c>
      <c r="D10" s="12"/>
      <c r="E10" s="42"/>
      <c r="F10" s="23"/>
    </row>
    <row r="11" spans="1:6" ht="45" x14ac:dyDescent="0.25">
      <c r="A11" s="67" t="s">
        <v>151</v>
      </c>
      <c r="B11" s="95">
        <v>0</v>
      </c>
      <c r="C11" s="96">
        <v>0</v>
      </c>
      <c r="D11" s="43"/>
      <c r="E11" s="12"/>
    </row>
    <row r="12" spans="1:6" ht="28.5" x14ac:dyDescent="0.25">
      <c r="A12" s="66" t="s">
        <v>95</v>
      </c>
      <c r="B12" s="97">
        <v>835112.1</v>
      </c>
      <c r="C12" s="98">
        <f>C13+C17</f>
        <v>-143739.5</v>
      </c>
      <c r="D12" s="43"/>
      <c r="E12" s="12"/>
    </row>
    <row r="13" spans="1:6" x14ac:dyDescent="0.25">
      <c r="A13" s="66" t="s">
        <v>96</v>
      </c>
      <c r="B13" s="97">
        <f>B14</f>
        <v>-18059205.800000001</v>
      </c>
      <c r="C13" s="98">
        <f t="shared" ref="C13:C15" si="3">C14</f>
        <v>-13556655.98</v>
      </c>
      <c r="D13" s="12"/>
      <c r="E13" s="12"/>
    </row>
    <row r="14" spans="1:6" x14ac:dyDescent="0.25">
      <c r="A14" s="67" t="s">
        <v>97</v>
      </c>
      <c r="B14" s="95">
        <f>B15</f>
        <v>-18059205.800000001</v>
      </c>
      <c r="C14" s="96">
        <f t="shared" si="3"/>
        <v>-13556655.98</v>
      </c>
      <c r="D14" s="12"/>
      <c r="E14" s="12"/>
    </row>
    <row r="15" spans="1:6" ht="30" x14ac:dyDescent="0.25">
      <c r="A15" s="67" t="s">
        <v>98</v>
      </c>
      <c r="B15" s="95">
        <f>B16</f>
        <v>-18059205.800000001</v>
      </c>
      <c r="C15" s="96">
        <f t="shared" si="3"/>
        <v>-13556655.98</v>
      </c>
      <c r="D15" s="12"/>
      <c r="E15" s="12"/>
      <c r="F15" s="68"/>
    </row>
    <row r="16" spans="1:6" ht="30" x14ac:dyDescent="0.25">
      <c r="A16" s="67" t="s">
        <v>99</v>
      </c>
      <c r="B16" s="95">
        <f>-17770308.2-B9+B11</f>
        <v>-18059205.800000001</v>
      </c>
      <c r="C16" s="96">
        <v>-13556655.98</v>
      </c>
      <c r="D16" s="12"/>
      <c r="E16" s="12"/>
    </row>
    <row r="17" spans="1:6" x14ac:dyDescent="0.25">
      <c r="A17" s="66" t="s">
        <v>100</v>
      </c>
      <c r="B17" s="97">
        <f>B18</f>
        <v>18979756.339999996</v>
      </c>
      <c r="C17" s="98">
        <f t="shared" ref="C17:C18" si="4">C18</f>
        <v>13412916.48</v>
      </c>
      <c r="D17" s="12"/>
      <c r="E17" s="12"/>
    </row>
    <row r="18" spans="1:6" x14ac:dyDescent="0.25">
      <c r="A18" s="67" t="s">
        <v>101</v>
      </c>
      <c r="B18" s="95">
        <f>B19</f>
        <v>18979756.339999996</v>
      </c>
      <c r="C18" s="96">
        <f t="shared" si="4"/>
        <v>13412916.48</v>
      </c>
      <c r="D18" s="12"/>
      <c r="E18" s="12"/>
    </row>
    <row r="19" spans="1:6" ht="30" x14ac:dyDescent="0.25">
      <c r="A19" s="67" t="s">
        <v>102</v>
      </c>
      <c r="B19" s="95">
        <f>B20</f>
        <v>18979756.339999996</v>
      </c>
      <c r="C19" s="96">
        <f>C20</f>
        <v>13412916.48</v>
      </c>
      <c r="D19" s="12"/>
      <c r="E19" s="12"/>
      <c r="F19" s="68"/>
    </row>
    <row r="20" spans="1:6" ht="30.75" thickBot="1" x14ac:dyDescent="0.3">
      <c r="A20" s="67" t="s">
        <v>103</v>
      </c>
      <c r="B20" s="99">
        <v>18979756.339999996</v>
      </c>
      <c r="C20" s="100">
        <v>13412916.48</v>
      </c>
      <c r="D20" s="12"/>
      <c r="E20" s="12"/>
    </row>
    <row r="21" spans="1:6" x14ac:dyDescent="0.25">
      <c r="B21" s="12"/>
      <c r="C21" s="12"/>
      <c r="D21" s="12"/>
      <c r="E21" s="12"/>
    </row>
    <row r="22" spans="1:6" x14ac:dyDescent="0.25">
      <c r="B22" s="12"/>
      <c r="C22" s="12"/>
      <c r="D22" s="12"/>
      <c r="E22" s="12"/>
    </row>
    <row r="23" spans="1:6" x14ac:dyDescent="0.25">
      <c r="B23" s="12"/>
      <c r="C23" s="12"/>
      <c r="D23" s="12"/>
      <c r="E23" s="12"/>
    </row>
    <row r="24" spans="1:6" x14ac:dyDescent="0.25">
      <c r="B24" s="12"/>
      <c r="C24" s="12"/>
      <c r="D24" s="12"/>
      <c r="E24" s="12"/>
    </row>
  </sheetData>
  <customSheetViews>
    <customSheetView guid="{A4D09F0F-4C69-4056-BD3D-99C01656B021}" showPageBreaks="1" view="pageBreakPreview">
      <pane xSplit="1" ySplit="3" topLeftCell="B7" activePane="bottomRight" state="frozen"/>
      <selection pane="bottomRight" activeCell="D16" sqref="D16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1"/>
    </customSheetView>
    <customSheetView guid="{6943B490-3070-4625-8DEE-85B509FE6D1B}" showPageBreaks="1" view="pageBreakPreview">
      <pane xSplit="1" ySplit="3" topLeftCell="B4" activePane="bottomRight" state="frozen"/>
      <selection pane="bottomRight" activeCell="D7" sqref="D7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2"/>
    </customSheetView>
  </customSheetViews>
  <mergeCells count="1">
    <mergeCell ref="A1:C1"/>
  </mergeCells>
  <pageMargins left="0.15748031496062992" right="0.19685039370078741" top="0.43307086614173229" bottom="0.39370078740157483" header="0.31496062992125984" footer="0.19685039370078741"/>
  <pageSetup paperSize="9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 Надежда Павловна</dc:creator>
  <cp:lastModifiedBy>Кислинская Виолетта Витальевна</cp:lastModifiedBy>
  <cp:lastPrinted>2018-12-18T04:27:45Z</cp:lastPrinted>
  <dcterms:created xsi:type="dcterms:W3CDTF">2016-04-27T02:46:00Z</dcterms:created>
  <dcterms:modified xsi:type="dcterms:W3CDTF">2018-12-18T04:27:48Z</dcterms:modified>
</cp:coreProperties>
</file>