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c29\обмен\Анкетирование\2018\"/>
    </mc:Choice>
  </mc:AlternateContent>
  <bookViews>
    <workbookView xWindow="0" yWindow="0" windowWidth="28800" windowHeight="12435"/>
  </bookViews>
  <sheets>
    <sheet name="2018" sheetId="1" r:id="rId1"/>
  </sheets>
  <definedNames>
    <definedName name="_xlnm.Print_Titles" localSheetId="0">'2018'!$3:$3</definedName>
    <definedName name="_xlnm.Print_Area" localSheetId="0">'2018'!$A$1:$J$22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F22" i="1"/>
  <c r="F21" i="1"/>
  <c r="F20" i="1"/>
  <c r="F19" i="1"/>
  <c r="F18" i="1"/>
  <c r="F17" i="1"/>
  <c r="F16" i="1"/>
  <c r="F15" i="1"/>
  <c r="F14" i="1"/>
  <c r="F13" i="1" l="1"/>
  <c r="F12" i="1"/>
  <c r="F11" i="1"/>
  <c r="F10" i="1"/>
  <c r="F9" i="1"/>
  <c r="F8" i="1"/>
  <c r="G13" i="1"/>
  <c r="F7" i="1"/>
  <c r="F6" i="1"/>
  <c r="F5" i="1"/>
  <c r="F4" i="1"/>
  <c r="H20" i="1" l="1"/>
  <c r="H19" i="1"/>
  <c r="G12" i="1"/>
  <c r="H21" i="1" l="1"/>
  <c r="H18" i="1"/>
  <c r="H17" i="1"/>
  <c r="G11" i="1" l="1"/>
  <c r="G4" i="1"/>
  <c r="G8" i="1" l="1"/>
  <c r="H14" i="1" l="1"/>
  <c r="H22" i="1" l="1"/>
  <c r="H16" i="1"/>
  <c r="H15" i="1"/>
  <c r="G10" i="1"/>
  <c r="G9" i="1"/>
  <c r="G6" i="1" l="1"/>
  <c r="G7" i="1"/>
  <c r="G5" i="1"/>
</calcChain>
</file>

<file path=xl/sharedStrings.xml><?xml version="1.0" encoding="utf-8"?>
<sst xmlns="http://schemas.openxmlformats.org/spreadsheetml/2006/main" count="58" uniqueCount="40">
  <si>
    <t>№ п/п</t>
  </si>
  <si>
    <t>Сфера оказания муниципадьной услуги</t>
  </si>
  <si>
    <t>Наименование муниципальной услуги</t>
  </si>
  <si>
    <t>Сроки проведения анкетирования</t>
  </si>
  <si>
    <t>Количество опрошенных, чел.</t>
  </si>
  <si>
    <t xml:space="preserve">
% от числа опрошенных по каждой муниципальной услуге
</t>
  </si>
  <si>
    <t>Удовлетворено муниципальными услугами, чел.</t>
  </si>
  <si>
    <t>Критерии оценки удовлетворенности потребности в муниципальных услугах опрошенных потребителей, %</t>
  </si>
  <si>
    <t>Оценка мониторинга</t>
  </si>
  <si>
    <t>Интерпретация оценки</t>
  </si>
  <si>
    <t>1.</t>
  </si>
  <si>
    <t>Физическая культура и спорт</t>
  </si>
  <si>
    <t>услуги соответствуют потребности потребителей</t>
  </si>
  <si>
    <t>2.</t>
  </si>
  <si>
    <t>Культура и искусство</t>
  </si>
  <si>
    <t>3.</t>
  </si>
  <si>
    <t>Образование</t>
  </si>
  <si>
    <t>1. Реализация основных общеобразовательных программ дошкольного образования</t>
  </si>
  <si>
    <t xml:space="preserve">2. Присмотр и уход </t>
  </si>
  <si>
    <t>6. Психолого-педагогическое консультирование обучающихся, их родителей (законных представителей) и педагогических работников</t>
  </si>
  <si>
    <t>7. Психолого-медико-педагогическое обследование детей</t>
  </si>
  <si>
    <t>8. Содержание детей</t>
  </si>
  <si>
    <t>9. Реализация дополнительных общеразвивающих программ</t>
  </si>
  <si>
    <t>Результаты проведенного мониторинга потребности в муниципальных услугах за 2018 год</t>
  </si>
  <si>
    <t>I квартал 2019 года</t>
  </si>
  <si>
    <t>1. Организация и проведение мероприятий</t>
  </si>
  <si>
    <t>с 25.02.2019 по 18.03.2019</t>
  </si>
  <si>
    <t>Публичный показ музейных предметов, музейных коллекций</t>
  </si>
  <si>
    <t>с 12.01.2019 по 21.01.2019</t>
  </si>
  <si>
    <t>3. Реализация основных общеобразовательных программ начального общего образования</t>
  </si>
  <si>
    <t>4. Реализация основных общеобразовательных программ основного общего образования</t>
  </si>
  <si>
    <t>5. Реализация основных общеобразовательных программ среднего общего образования</t>
  </si>
  <si>
    <t xml:space="preserve">3. Реализация дополнительных предпрофессиональных программ </t>
  </si>
  <si>
    <t>1. Реализация дополнительных общеразвивающих программ муниципальным автомным учреждением "Норильский центр безопасности движения"</t>
  </si>
  <si>
    <t xml:space="preserve">2. Реализация общеразвивающих программ </t>
  </si>
  <si>
    <t xml:space="preserve">4. Спортивная подготовка по олимпийским и не олимпийским видам спорта  </t>
  </si>
  <si>
    <t>2. Показ кинофильмов</t>
  </si>
  <si>
    <t>4. Реализация дополнительных общеобразовательных общеразвивающих программ</t>
  </si>
  <si>
    <t>5. Библиотечное, библиографическое и информационное обслуживание пользователей библиотеки</t>
  </si>
  <si>
    <t>3. Реализация дополнительных общеобразовательных предпрофессиональных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</si>
</sst>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zoomScaleSheetLayoutView="80" workbookViewId="0">
      <pane xSplit="2" ySplit="3" topLeftCell="C1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RowHeight="15" x14ac:dyDescent="0.25"/>
  <cols>
    <col min="1" max="1" width="7" customWidth="1"/>
    <col min="2" max="2" width="18.7109375" customWidth="1"/>
    <col min="3" max="3" width="50.7109375" customWidth="1"/>
    <col min="4" max="4" width="20.42578125" customWidth="1"/>
    <col min="5" max="5" width="17" customWidth="1"/>
    <col min="6" max="6" width="23.28515625" customWidth="1"/>
    <col min="7" max="7" width="18.7109375" customWidth="1"/>
    <col min="8" max="8" width="30.28515625" customWidth="1"/>
    <col min="9" max="9" width="14.5703125" customWidth="1"/>
    <col min="10" max="10" width="28.85546875" customWidth="1"/>
  </cols>
  <sheetData>
    <row r="2" spans="1:10" ht="21.75" customHeight="1" thickBot="1" x14ac:dyDescent="0.3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90.7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45" x14ac:dyDescent="0.25">
      <c r="A4" s="18" t="s">
        <v>10</v>
      </c>
      <c r="B4" s="16" t="s">
        <v>11</v>
      </c>
      <c r="C4" s="13" t="s">
        <v>33</v>
      </c>
      <c r="D4" s="16" t="s">
        <v>24</v>
      </c>
      <c r="E4" s="12">
        <v>101</v>
      </c>
      <c r="F4" s="6">
        <f>E4/2532*100</f>
        <v>3.9889415481832544</v>
      </c>
      <c r="G4" s="12">
        <f>H4*E4/100</f>
        <v>97.97</v>
      </c>
      <c r="H4" s="7">
        <v>97</v>
      </c>
      <c r="I4" s="14">
        <v>1</v>
      </c>
      <c r="J4" s="14" t="s">
        <v>12</v>
      </c>
    </row>
    <row r="5" spans="1:10" ht="30" x14ac:dyDescent="0.25">
      <c r="A5" s="18"/>
      <c r="B5" s="16"/>
      <c r="C5" s="13" t="s">
        <v>34</v>
      </c>
      <c r="D5" s="16"/>
      <c r="E5" s="12">
        <v>665</v>
      </c>
      <c r="F5" s="6">
        <f>E5/2532*100</f>
        <v>26.263823064770932</v>
      </c>
      <c r="G5" s="12">
        <f t="shared" ref="G5:G7" si="0">H5*E5/100</f>
        <v>651.70000000000005</v>
      </c>
      <c r="H5" s="7">
        <v>98</v>
      </c>
      <c r="I5" s="14">
        <v>1</v>
      </c>
      <c r="J5" s="14" t="s">
        <v>12</v>
      </c>
    </row>
    <row r="6" spans="1:10" ht="30" x14ac:dyDescent="0.25">
      <c r="A6" s="18"/>
      <c r="B6" s="16"/>
      <c r="C6" s="13" t="s">
        <v>32</v>
      </c>
      <c r="D6" s="16"/>
      <c r="E6" s="12">
        <v>1071</v>
      </c>
      <c r="F6" s="6">
        <f>E6/2532*100</f>
        <v>42.29857819905213</v>
      </c>
      <c r="G6" s="12">
        <f t="shared" si="0"/>
        <v>1060.29</v>
      </c>
      <c r="H6" s="7">
        <v>99</v>
      </c>
      <c r="I6" s="14">
        <v>1</v>
      </c>
      <c r="J6" s="14" t="s">
        <v>12</v>
      </c>
    </row>
    <row r="7" spans="1:10" ht="30" x14ac:dyDescent="0.25">
      <c r="A7" s="18"/>
      <c r="B7" s="16"/>
      <c r="C7" s="13" t="s">
        <v>35</v>
      </c>
      <c r="D7" s="16"/>
      <c r="E7" s="12">
        <v>695</v>
      </c>
      <c r="F7" s="6">
        <f>E7/2532*100</f>
        <v>27.448657187993682</v>
      </c>
      <c r="G7" s="12">
        <f t="shared" si="0"/>
        <v>688.05</v>
      </c>
      <c r="H7" s="7">
        <v>99</v>
      </c>
      <c r="I7" s="14">
        <v>1</v>
      </c>
      <c r="J7" s="14" t="s">
        <v>12</v>
      </c>
    </row>
    <row r="8" spans="1:10" ht="30" x14ac:dyDescent="0.25">
      <c r="A8" s="22" t="s">
        <v>13</v>
      </c>
      <c r="B8" s="19" t="s">
        <v>14</v>
      </c>
      <c r="C8" s="8" t="s">
        <v>25</v>
      </c>
      <c r="D8" s="19" t="s">
        <v>26</v>
      </c>
      <c r="E8" s="12">
        <v>150</v>
      </c>
      <c r="F8" s="6">
        <f t="shared" ref="F8:F13" si="1">E8/878*100</f>
        <v>17.084282460136674</v>
      </c>
      <c r="G8" s="12">
        <f>H8*E8/100</f>
        <v>139.65</v>
      </c>
      <c r="H8" s="7">
        <v>93.1</v>
      </c>
      <c r="I8" s="14">
        <v>1</v>
      </c>
      <c r="J8" s="14" t="s">
        <v>12</v>
      </c>
    </row>
    <row r="9" spans="1:10" ht="30" x14ac:dyDescent="0.25">
      <c r="A9" s="23"/>
      <c r="B9" s="20"/>
      <c r="C9" s="8" t="s">
        <v>36</v>
      </c>
      <c r="D9" s="20"/>
      <c r="E9" s="12">
        <v>150</v>
      </c>
      <c r="F9" s="6">
        <f t="shared" si="1"/>
        <v>17.084282460136674</v>
      </c>
      <c r="G9" s="12">
        <f t="shared" ref="G9:G13" si="2">H9*E9/100</f>
        <v>139.5</v>
      </c>
      <c r="H9" s="7">
        <v>93</v>
      </c>
      <c r="I9" s="14">
        <v>1</v>
      </c>
      <c r="J9" s="14" t="s">
        <v>12</v>
      </c>
    </row>
    <row r="10" spans="1:10" ht="30" x14ac:dyDescent="0.25">
      <c r="A10" s="23"/>
      <c r="B10" s="20"/>
      <c r="C10" s="8" t="s">
        <v>39</v>
      </c>
      <c r="D10" s="20"/>
      <c r="E10" s="12">
        <v>215</v>
      </c>
      <c r="F10" s="6">
        <f t="shared" si="1"/>
        <v>24.4874715261959</v>
      </c>
      <c r="G10" s="12">
        <f t="shared" si="2"/>
        <v>203.60499999999999</v>
      </c>
      <c r="H10" s="7">
        <v>94.7</v>
      </c>
      <c r="I10" s="14">
        <v>1</v>
      </c>
      <c r="J10" s="14" t="s">
        <v>12</v>
      </c>
    </row>
    <row r="11" spans="1:10" ht="30" x14ac:dyDescent="0.25">
      <c r="A11" s="23"/>
      <c r="B11" s="20"/>
      <c r="C11" s="8" t="s">
        <v>37</v>
      </c>
      <c r="D11" s="20"/>
      <c r="E11" s="12">
        <v>202</v>
      </c>
      <c r="F11" s="6">
        <f t="shared" si="1"/>
        <v>23.006833712984054</v>
      </c>
      <c r="G11" s="12">
        <f>H11*E11/100</f>
        <v>193.92</v>
      </c>
      <c r="H11" s="7">
        <v>96</v>
      </c>
      <c r="I11" s="14">
        <v>1</v>
      </c>
      <c r="J11" s="14" t="s">
        <v>12</v>
      </c>
    </row>
    <row r="12" spans="1:10" ht="45" x14ac:dyDescent="0.25">
      <c r="A12" s="23"/>
      <c r="B12" s="20"/>
      <c r="C12" s="13" t="s">
        <v>38</v>
      </c>
      <c r="D12" s="20"/>
      <c r="E12" s="12">
        <v>100</v>
      </c>
      <c r="F12" s="6">
        <f t="shared" si="1"/>
        <v>11.389521640091116</v>
      </c>
      <c r="G12" s="12">
        <f t="shared" si="2"/>
        <v>97.1</v>
      </c>
      <c r="H12" s="7">
        <v>97.1</v>
      </c>
      <c r="I12" s="14">
        <v>1</v>
      </c>
      <c r="J12" s="14" t="s">
        <v>12</v>
      </c>
    </row>
    <row r="13" spans="1:10" ht="30" x14ac:dyDescent="0.25">
      <c r="A13" s="24"/>
      <c r="B13" s="21"/>
      <c r="C13" s="13" t="s">
        <v>27</v>
      </c>
      <c r="D13" s="21"/>
      <c r="E13" s="12">
        <v>61</v>
      </c>
      <c r="F13" s="6">
        <f t="shared" si="1"/>
        <v>6.9476082004555808</v>
      </c>
      <c r="G13" s="12">
        <f t="shared" si="2"/>
        <v>57.34</v>
      </c>
      <c r="H13" s="7">
        <v>94</v>
      </c>
      <c r="I13" s="14">
        <v>1</v>
      </c>
      <c r="J13" s="14" t="s">
        <v>12</v>
      </c>
    </row>
    <row r="14" spans="1:10" ht="30" x14ac:dyDescent="0.25">
      <c r="A14" s="15" t="s">
        <v>15</v>
      </c>
      <c r="B14" s="16" t="s">
        <v>16</v>
      </c>
      <c r="C14" s="13" t="s">
        <v>17</v>
      </c>
      <c r="D14" s="16" t="s">
        <v>28</v>
      </c>
      <c r="E14" s="9">
        <v>10163</v>
      </c>
      <c r="F14" s="6">
        <f t="shared" ref="F14:F22" si="3">E14/86917*100</f>
        <v>11.692764361402256</v>
      </c>
      <c r="G14" s="12">
        <v>9612</v>
      </c>
      <c r="H14" s="7">
        <f>G14/E14*100</f>
        <v>94.578372527796901</v>
      </c>
      <c r="I14" s="14">
        <v>1</v>
      </c>
      <c r="J14" s="14" t="s">
        <v>12</v>
      </c>
    </row>
    <row r="15" spans="1:10" ht="30" x14ac:dyDescent="0.25">
      <c r="A15" s="15"/>
      <c r="B15" s="16"/>
      <c r="C15" s="8" t="s">
        <v>18</v>
      </c>
      <c r="D15" s="16"/>
      <c r="E15" s="9">
        <f>10188+7635</f>
        <v>17823</v>
      </c>
      <c r="F15" s="6">
        <f t="shared" si="3"/>
        <v>20.505769872407008</v>
      </c>
      <c r="G15" s="12">
        <f>9643+7107</f>
        <v>16750</v>
      </c>
      <c r="H15" s="7">
        <f t="shared" ref="H15:H22" si="4">G15/E15*100</f>
        <v>93.979689165684789</v>
      </c>
      <c r="I15" s="14">
        <v>1</v>
      </c>
      <c r="J15" s="14" t="s">
        <v>12</v>
      </c>
    </row>
    <row r="16" spans="1:10" ht="30" x14ac:dyDescent="0.25">
      <c r="A16" s="15"/>
      <c r="B16" s="16"/>
      <c r="C16" s="13" t="s">
        <v>29</v>
      </c>
      <c r="D16" s="16"/>
      <c r="E16" s="9">
        <v>8370</v>
      </c>
      <c r="F16" s="6">
        <f t="shared" si="3"/>
        <v>9.6298767789960529</v>
      </c>
      <c r="G16" s="12">
        <v>7639</v>
      </c>
      <c r="H16" s="7">
        <f t="shared" si="4"/>
        <v>91.266427718040617</v>
      </c>
      <c r="I16" s="14">
        <v>1</v>
      </c>
      <c r="J16" s="14" t="s">
        <v>12</v>
      </c>
    </row>
    <row r="17" spans="1:11" ht="30" x14ac:dyDescent="0.25">
      <c r="A17" s="15"/>
      <c r="B17" s="16"/>
      <c r="C17" s="13" t="s">
        <v>30</v>
      </c>
      <c r="D17" s="16"/>
      <c r="E17" s="9">
        <v>8459</v>
      </c>
      <c r="F17" s="6">
        <f t="shared" si="3"/>
        <v>9.7322733182231325</v>
      </c>
      <c r="G17" s="12">
        <v>7600</v>
      </c>
      <c r="H17" s="7">
        <f t="shared" si="4"/>
        <v>89.845135358789449</v>
      </c>
      <c r="I17" s="14">
        <v>1</v>
      </c>
      <c r="J17" s="14" t="s">
        <v>12</v>
      </c>
    </row>
    <row r="18" spans="1:11" ht="30" x14ac:dyDescent="0.25">
      <c r="A18" s="15"/>
      <c r="B18" s="16"/>
      <c r="C18" s="13" t="s">
        <v>31</v>
      </c>
      <c r="D18" s="16"/>
      <c r="E18" s="9">
        <v>6681</v>
      </c>
      <c r="F18" s="6">
        <f t="shared" si="3"/>
        <v>7.6866435795068853</v>
      </c>
      <c r="G18" s="12">
        <v>5966</v>
      </c>
      <c r="H18" s="7">
        <f t="shared" si="4"/>
        <v>89.298009280047893</v>
      </c>
      <c r="I18" s="14">
        <v>1</v>
      </c>
      <c r="J18" s="14" t="s">
        <v>12</v>
      </c>
    </row>
    <row r="19" spans="1:11" ht="45" x14ac:dyDescent="0.25">
      <c r="A19" s="15"/>
      <c r="B19" s="16"/>
      <c r="C19" s="13" t="s">
        <v>19</v>
      </c>
      <c r="D19" s="16"/>
      <c r="E19" s="9">
        <v>9359</v>
      </c>
      <c r="F19" s="6">
        <f t="shared" si="3"/>
        <v>10.767743939620559</v>
      </c>
      <c r="G19" s="12">
        <v>8500</v>
      </c>
      <c r="H19" s="7">
        <f t="shared" si="4"/>
        <v>90.82166898172882</v>
      </c>
      <c r="I19" s="14">
        <v>1</v>
      </c>
      <c r="J19" s="14" t="s">
        <v>12</v>
      </c>
    </row>
    <row r="20" spans="1:11" ht="30" x14ac:dyDescent="0.25">
      <c r="A20" s="15"/>
      <c r="B20" s="16"/>
      <c r="C20" s="13" t="s">
        <v>20</v>
      </c>
      <c r="D20" s="16"/>
      <c r="E20" s="9">
        <v>8777</v>
      </c>
      <c r="F20" s="6">
        <f t="shared" si="3"/>
        <v>10.098139604450223</v>
      </c>
      <c r="G20" s="12">
        <v>7960</v>
      </c>
      <c r="H20" s="7">
        <f t="shared" si="4"/>
        <v>90.691580266605897</v>
      </c>
      <c r="I20" s="14">
        <v>1</v>
      </c>
      <c r="J20" s="14" t="s">
        <v>12</v>
      </c>
    </row>
    <row r="21" spans="1:11" ht="28.5" customHeight="1" x14ac:dyDescent="0.25">
      <c r="A21" s="15"/>
      <c r="B21" s="16"/>
      <c r="C21" s="8" t="s">
        <v>21</v>
      </c>
      <c r="D21" s="16"/>
      <c r="E21" s="9">
        <v>66</v>
      </c>
      <c r="F21" s="6">
        <f t="shared" si="3"/>
        <v>7.5934512235811172E-2</v>
      </c>
      <c r="G21" s="12">
        <v>66</v>
      </c>
      <c r="H21" s="7">
        <f t="shared" si="4"/>
        <v>100</v>
      </c>
      <c r="I21" s="14">
        <v>1</v>
      </c>
      <c r="J21" s="14" t="s">
        <v>12</v>
      </c>
    </row>
    <row r="22" spans="1:11" ht="30" x14ac:dyDescent="0.25">
      <c r="A22" s="15"/>
      <c r="B22" s="16"/>
      <c r="C22" s="13" t="s">
        <v>22</v>
      </c>
      <c r="D22" s="16"/>
      <c r="E22" s="9">
        <v>17219</v>
      </c>
      <c r="F22" s="6">
        <f t="shared" si="3"/>
        <v>19.810854033158069</v>
      </c>
      <c r="G22" s="12">
        <v>15405</v>
      </c>
      <c r="H22" s="7">
        <f t="shared" si="4"/>
        <v>89.465125733201702</v>
      </c>
      <c r="I22" s="14">
        <v>1</v>
      </c>
      <c r="J22" s="14" t="s">
        <v>12</v>
      </c>
    </row>
    <row r="23" spans="1:1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10">
    <mergeCell ref="A14:A22"/>
    <mergeCell ref="B14:B22"/>
    <mergeCell ref="D14:D22"/>
    <mergeCell ref="A2:J2"/>
    <mergeCell ref="A4:A7"/>
    <mergeCell ref="B4:B7"/>
    <mergeCell ref="D4:D7"/>
    <mergeCell ref="D8:D13"/>
    <mergeCell ref="B8:B13"/>
    <mergeCell ref="A8:A13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Марина Павловна</dc:creator>
  <cp:lastModifiedBy>Завьялова Марина Павловна</cp:lastModifiedBy>
  <cp:lastPrinted>2019-04-22T04:59:44Z</cp:lastPrinted>
  <dcterms:created xsi:type="dcterms:W3CDTF">2016-04-25T07:40:48Z</dcterms:created>
  <dcterms:modified xsi:type="dcterms:W3CDTF">2019-04-22T09:47:57Z</dcterms:modified>
</cp:coreProperties>
</file>